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<sst xmlns="http://schemas.openxmlformats.org/spreadsheetml/2006/main" count="475" uniqueCount="301">
  <si>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</si>
  <si>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</si>
  <si>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</si>
  <si>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</si>
  <si>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</si>
  <si>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</si>
  <si>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</si>
  <si>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</si>
  <si>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</si>
  <si>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</si>
  <si>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</si>
  <si>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</si>
  <si>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</si>
  <si>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</si>
  <si>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</si>
  <si>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</si>
  <si>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</si>
  <si>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</si>
  <si>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</si>
  <si>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</si>
  <si>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</si>
  <si>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</si>
  <si>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</si>
  <si>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</si>
  <si>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</si>
  <si>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</si>
  <si>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</si>
  <si>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</si>
  <si>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</si>
  <si>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0054/2020   -   PREGÃO Nº 0032/2020</t>
  </si>
  <si>
    <t>MENOR PREÇO POR ITEM</t>
  </si>
  <si>
    <t>AQUISIÇÃO DE MEDICAMENTOS DE ACORDO COM A LEI MUNICIPAL N.º 1319 DE 21 DE AGOSTO DE 2017, VISANDO ATENDER A SOLICITAÇÃO REALIZADA PELA SECRETARIA MUNICIPAL DE SAÚDE, CONFORME ESPECIFICAÇÕES E QUANTITATIVOS CONSTANTES NO TERMO DE REFERÊNCIA.</t>
  </si>
  <si>
    <t>0001</t>
  </si>
  <si>
    <t>1</t>
  </si>
  <si>
    <t>27270</t>
  </si>
  <si>
    <t>AGULHA NOVOFINE 32G TIP ETX 4MM</t>
  </si>
  <si>
    <t>UN</t>
  </si>
  <si>
    <t>2</t>
  </si>
  <si>
    <t>21865</t>
  </si>
  <si>
    <t>ATENOLOL + CLORTALIDONA 50/12,5 MG - COMPRIMIDO</t>
  </si>
  <si>
    <t>3</t>
  </si>
  <si>
    <t>21876</t>
  </si>
  <si>
    <t>AZATIOPRINA 50MG - COMPRIMIDO</t>
  </si>
  <si>
    <t>4</t>
  </si>
  <si>
    <t>21903</t>
  </si>
  <si>
    <t>BESILATO DE LEVANLODIPINO 2,5MG - COMPRIMIDO</t>
  </si>
  <si>
    <t>5</t>
  </si>
  <si>
    <t>21882</t>
  </si>
  <si>
    <t>BROMIDRATO DE CITALOPRAM 10MG - COMPRIMIDO</t>
  </si>
  <si>
    <t>6</t>
  </si>
  <si>
    <t>21859</t>
  </si>
  <si>
    <t>BROMIDRATO DE CITALOPRAM 40MG - COMPRIMIDO</t>
  </si>
  <si>
    <t>7</t>
  </si>
  <si>
    <t>21893</t>
  </si>
  <si>
    <t>CANAGLIFLOZINA 100MG - COMPRIMIDO</t>
  </si>
  <si>
    <t>8</t>
  </si>
  <si>
    <t>21889</t>
  </si>
  <si>
    <t>CILOSTAZOL 50MG - COMPRIMIDO</t>
  </si>
  <si>
    <t>9</t>
  </si>
  <si>
    <t>27263</t>
  </si>
  <si>
    <t>CITRATO DE SILDENAFILA 50MG</t>
  </si>
  <si>
    <t>10</t>
  </si>
  <si>
    <t>27239</t>
  </si>
  <si>
    <t>CLOBAZAN 20MG</t>
  </si>
  <si>
    <t>11</t>
  </si>
  <si>
    <t>21888</t>
  </si>
  <si>
    <t>CLONIXINATO DE LISINA 125MG - COMPRIMIDO</t>
  </si>
  <si>
    <t>12</t>
  </si>
  <si>
    <t>21858</t>
  </si>
  <si>
    <t>CLORIDRATO DE BETAISTINA 24MG - COMPRIMIDO</t>
  </si>
  <si>
    <t>13</t>
  </si>
  <si>
    <t>27238</t>
  </si>
  <si>
    <t>CLORIDRATO DE BUPROPIONA 150MG</t>
  </si>
  <si>
    <t>14</t>
  </si>
  <si>
    <t>21896</t>
  </si>
  <si>
    <t>CLORIDRATO DE CICLOBENZAPRINA 10MG - COMPRIMIDO</t>
  </si>
  <si>
    <t>15</t>
  </si>
  <si>
    <t>21862</t>
  </si>
  <si>
    <t>CLORIDRATO DE CLONIDINA 0,100MG - COMPRIMIDO</t>
  </si>
  <si>
    <t>16</t>
  </si>
  <si>
    <t>21861</t>
  </si>
  <si>
    <t>CLORIDRATO DE CLONIDINA 0,200MG - COMPRIMIDO</t>
  </si>
  <si>
    <t>17</t>
  </si>
  <si>
    <t>21894</t>
  </si>
  <si>
    <t>CLORIDRATO DE DILTIAZEM 30MG - COMPRIMIDO</t>
  </si>
  <si>
    <t>18</t>
  </si>
  <si>
    <t>27240</t>
  </si>
  <si>
    <t>CLORIDRATO DE DULOXETINA  30MG</t>
  </si>
  <si>
    <t>19</t>
  </si>
  <si>
    <t>21898</t>
  </si>
  <si>
    <t>CLORIDRATO DE DULOXETINA 60MG - COMPRIMIDO</t>
  </si>
  <si>
    <t>20</t>
  </si>
  <si>
    <t>21867</t>
  </si>
  <si>
    <t>CLORIDRATO DE FENAZOPIRIDINA 100MG - COMPRIMIDO</t>
  </si>
  <si>
    <t>21</t>
  </si>
  <si>
    <t>21890</t>
  </si>
  <si>
    <t>CLORIDRATO DE HIDRALAZINA 25MG - COMPRIMIDO</t>
  </si>
  <si>
    <t>22</t>
  </si>
  <si>
    <t>21897</t>
  </si>
  <si>
    <t>CLORIDRATO DE LISINA + CLORIDRATO DE CICLOBENZAPRINA 125/5MG</t>
  </si>
  <si>
    <t>23</t>
  </si>
  <si>
    <t>27256</t>
  </si>
  <si>
    <t>CLORIDRATO DE LURASIDONA 80MG</t>
  </si>
  <si>
    <t>24</t>
  </si>
  <si>
    <t>27257</t>
  </si>
  <si>
    <t>CLORIDRATO DE METFORMINA XR 500MG</t>
  </si>
  <si>
    <t>25</t>
  </si>
  <si>
    <t>21873</t>
  </si>
  <si>
    <t>CLORIDRATO DE METILFENIDATO 10MG - COMPRIMIDO</t>
  </si>
  <si>
    <t>26</t>
  </si>
  <si>
    <t>27241</t>
  </si>
  <si>
    <t>CLORIDRATO DE NEBIVOLOL 5MG</t>
  </si>
  <si>
    <t>27</t>
  </si>
  <si>
    <t>27247</t>
  </si>
  <si>
    <t>CLORIDRATO DE PRASUGREL 10MG</t>
  </si>
  <si>
    <t>28</t>
  </si>
  <si>
    <t>21910</t>
  </si>
  <si>
    <t>CLORIDRATO DE RISPERIDONA 2MG - COMPRIMIDO</t>
  </si>
  <si>
    <t>29</t>
  </si>
  <si>
    <t>27262</t>
  </si>
  <si>
    <t>CLORIDRATO DE SERTRALINA 50MG</t>
  </si>
  <si>
    <t>30</t>
  </si>
  <si>
    <t>21875</t>
  </si>
  <si>
    <t>CLORIDRATO DE TANSULOSINA 0,4MG</t>
  </si>
  <si>
    <t>31</t>
  </si>
  <si>
    <t>27264</t>
  </si>
  <si>
    <t>CLORIDRATO DE TIZANIDINA 2MG</t>
  </si>
  <si>
    <t>32</t>
  </si>
  <si>
    <t>27242</t>
  </si>
  <si>
    <t>CLORIDRATO DE TRAZODONA DE 50MG</t>
  </si>
  <si>
    <t>33</t>
  </si>
  <si>
    <t>27267</t>
  </si>
  <si>
    <t>CLORIDRATO DE VENLAFAXINA 150MG</t>
  </si>
  <si>
    <t>34</t>
  </si>
  <si>
    <t>27266</t>
  </si>
  <si>
    <t>CLORIDRATO DE VENLAFAXINA 75MG</t>
  </si>
  <si>
    <t>35</t>
  </si>
  <si>
    <t>27243</t>
  </si>
  <si>
    <t>COLECALCIFEROL 500 UI - FRASCO COM 10ML</t>
  </si>
  <si>
    <t>36</t>
  </si>
  <si>
    <t>27244</t>
  </si>
  <si>
    <t>DAPAGLIFLOZINA 10MG</t>
  </si>
  <si>
    <t>37</t>
  </si>
  <si>
    <t>21905</t>
  </si>
  <si>
    <t>DIBENZODIAZEPINICO TRICICLICO 100MG - COMPRIMIDO</t>
  </si>
  <si>
    <t>38</t>
  </si>
  <si>
    <t>21935</t>
  </si>
  <si>
    <t>DIBENZODIAZEPINICO TRICICLICO 25MG - COMPRIMIDO</t>
  </si>
  <si>
    <t>39</t>
  </si>
  <si>
    <t>27245</t>
  </si>
  <si>
    <t>DICLORIDRATO DE PRAMIPEXOL DE 0,750MG</t>
  </si>
  <si>
    <t>40</t>
  </si>
  <si>
    <t>21883</t>
  </si>
  <si>
    <t>DIOSMINA + HESPERIDINA 450/50MG</t>
  </si>
  <si>
    <t>41</t>
  </si>
  <si>
    <t>27625</t>
  </si>
  <si>
    <t>DIPROPIONATO DE BECLOMETASONA 50MG</t>
  </si>
  <si>
    <t>42</t>
  </si>
  <si>
    <t>21881</t>
  </si>
  <si>
    <t>DIVALPROATO DE SÓDIO ER 500MG - COMPRIMIDO</t>
  </si>
  <si>
    <t>43</t>
  </si>
  <si>
    <t>21878</t>
  </si>
  <si>
    <t>DOMPERIDONA 10MG - COMPRIMIDO</t>
  </si>
  <si>
    <t>44</t>
  </si>
  <si>
    <t>21879</t>
  </si>
  <si>
    <t>DOMPERIDONA 1MG/ML SUSPENSÃO ORAL FRASCO C/ 100ML</t>
  </si>
  <si>
    <t>45</t>
  </si>
  <si>
    <t>21899</t>
  </si>
  <si>
    <t>DUTASTERIDA + CLORIDRATO DE TANSULOSINA 0,5/0,4MG - COMPRIMIDO</t>
  </si>
  <si>
    <t>46</t>
  </si>
  <si>
    <t>27246</t>
  </si>
  <si>
    <t>EMPAGLIFLOZINA 25MG</t>
  </si>
  <si>
    <t>47</t>
  </si>
  <si>
    <t>21872</t>
  </si>
  <si>
    <t>FERROCARBOLINA 120MG + ASSOCIAÇÕES (COMPRIMIDO)</t>
  </si>
  <si>
    <t>48</t>
  </si>
  <si>
    <t>21895</t>
  </si>
  <si>
    <t>FINASTERIDA 1MG - COMPRIMIDO</t>
  </si>
  <si>
    <t>49</t>
  </si>
  <si>
    <t>27248</t>
  </si>
  <si>
    <t>FOSFATO DE CALCIO + COLECALCIFEROL 600/400MG</t>
  </si>
  <si>
    <t>50</t>
  </si>
  <si>
    <t>27624</t>
  </si>
  <si>
    <t>FUMARATO DE FORMOTEROL DI-HIDRATADO, BUDOSEMIDA 12MG</t>
  </si>
  <si>
    <t>51</t>
  </si>
  <si>
    <t>27249</t>
  </si>
  <si>
    <t>GAPAPENTINA 300MG</t>
  </si>
  <si>
    <t>52</t>
  </si>
  <si>
    <t>27250</t>
  </si>
  <si>
    <t>GLIMEPIRIDA 2MG - COMPRIMIDO</t>
  </si>
  <si>
    <t>53</t>
  </si>
  <si>
    <t>21863</t>
  </si>
  <si>
    <t>GLIMEPIRIDA 4MG - COMPRIMIDO</t>
  </si>
  <si>
    <t>54</t>
  </si>
  <si>
    <t>21877</t>
  </si>
  <si>
    <t>HEMIFUMARATO DE QUETIAPINA 100MG - COMPRIMIDO</t>
  </si>
  <si>
    <t>55</t>
  </si>
  <si>
    <t>27251</t>
  </si>
  <si>
    <t>HEMIFUMARATO DE QUETIAPINA 25MG - COMPRIMIDO</t>
  </si>
  <si>
    <t>56</t>
  </si>
  <si>
    <t>27252</t>
  </si>
  <si>
    <t>HEMITARTARATO DE ZOLBIDEN 10MG</t>
  </si>
  <si>
    <t>57</t>
  </si>
  <si>
    <t>21857</t>
  </si>
  <si>
    <t>IBANDRONATO DE SÓDIO 150MG - COMPRIMIDO</t>
  </si>
  <si>
    <t>58</t>
  </si>
  <si>
    <t>22253</t>
  </si>
  <si>
    <t>INSULINA ANALOGA - CAIXA CONTENDO 5 REFIL COM 3ML CADA.</t>
  </si>
  <si>
    <t>59</t>
  </si>
  <si>
    <t>27253</t>
  </si>
  <si>
    <t>INSULINA DEGLUDECA 100U/ML SOLUÇÃO INJETAVEL 3ML + SISTEMA DE APLICAÇÃO</t>
  </si>
  <si>
    <t>60</t>
  </si>
  <si>
    <t>21901</t>
  </si>
  <si>
    <t>LAMOTRIGINA 100MG - COMPRIMIDO</t>
  </si>
  <si>
    <t>61</t>
  </si>
  <si>
    <t>21908</t>
  </si>
  <si>
    <t>LEVETIRACETAM 250MG - COMPRIMIDO</t>
  </si>
  <si>
    <t>62</t>
  </si>
  <si>
    <t>21909</t>
  </si>
  <si>
    <t>LEVETIRACETAM 750MG - COMPRIMIDO</t>
  </si>
  <si>
    <t>63</t>
  </si>
  <si>
    <t>21936</t>
  </si>
  <si>
    <t>LINAGLIPTINA 5MG - COMPRIMIDO</t>
  </si>
  <si>
    <t>64</t>
  </si>
  <si>
    <t>27255</t>
  </si>
  <si>
    <t>LOZARTANA + HIDROCLOROTIAZIDA H 50/12,5 MG</t>
  </si>
  <si>
    <t>65</t>
  </si>
  <si>
    <t>27258</t>
  </si>
  <si>
    <t>MITARZAPINA 30MG</t>
  </si>
  <si>
    <t>66</t>
  </si>
  <si>
    <t>22252</t>
  </si>
  <si>
    <t>NITRATO DE CÉRIO - BISNAGA COM 30 GRAMAS</t>
  </si>
  <si>
    <t>67</t>
  </si>
  <si>
    <t>27259</t>
  </si>
  <si>
    <t>OXALATO DE ESCITALOPRAN 10MG</t>
  </si>
  <si>
    <t>68</t>
  </si>
  <si>
    <t>27260</t>
  </si>
  <si>
    <t>OXCARBAMAZEPINA 300MG - COMPRIMIDO</t>
  </si>
  <si>
    <t>69</t>
  </si>
  <si>
    <t>21912</t>
  </si>
  <si>
    <t>OXCARBAMAZEPINA 600MG - COMPRIMIDO</t>
  </si>
  <si>
    <t>70</t>
  </si>
  <si>
    <t>13518</t>
  </si>
  <si>
    <t>OXIBUTININA 5MG</t>
  </si>
  <si>
    <t>71</t>
  </si>
  <si>
    <t>21860</t>
  </si>
  <si>
    <t>PREGABALINA 150MG - COMPRIMIDO</t>
  </si>
  <si>
    <t>72</t>
  </si>
  <si>
    <t>21900</t>
  </si>
  <si>
    <t>PREGABALINA 75MG - COMPRIMIDO</t>
  </si>
  <si>
    <t>73</t>
  </si>
  <si>
    <t>27261</t>
  </si>
  <si>
    <t>PRIMIDONA 250MG</t>
  </si>
  <si>
    <t>74</t>
  </si>
  <si>
    <t>21887</t>
  </si>
  <si>
    <t>PROPATILNITRATO 10MG - COMPRIMIDO</t>
  </si>
  <si>
    <t>75</t>
  </si>
  <si>
    <t>21902</t>
  </si>
  <si>
    <t>RAMIPRIL 10MG - COMPRIMIDO</t>
  </si>
  <si>
    <t>76</t>
  </si>
  <si>
    <t>21870</t>
  </si>
  <si>
    <t>RISEDRONATO SÓDICO 35MG - COMPRIMIDO</t>
  </si>
  <si>
    <t>77</t>
  </si>
  <si>
    <t>21884</t>
  </si>
  <si>
    <t>RIVAROXABANA 10MG - COMPRIMIDO</t>
  </si>
  <si>
    <t>78</t>
  </si>
  <si>
    <t>21885</t>
  </si>
  <si>
    <t>RIVAROXABANA 15MG - COMPRIMIDO</t>
  </si>
  <si>
    <t>79</t>
  </si>
  <si>
    <t>21886</t>
  </si>
  <si>
    <t>RIVAROXABANA 20MG - COMPROMIDO</t>
  </si>
  <si>
    <t>80</t>
  </si>
  <si>
    <t>27254</t>
  </si>
  <si>
    <t>SITAGLIPTINA + METFORMINA - 50/850MG - COMPRIMIDOS</t>
  </si>
  <si>
    <t>81</t>
  </si>
  <si>
    <t>21891</t>
  </si>
  <si>
    <t>SUCCINATO DE DESVENLAFAXINA 50MG - COMPRIMIDO</t>
  </si>
  <si>
    <t>82</t>
  </si>
  <si>
    <t>21869</t>
  </si>
  <si>
    <t>SULFATO DE HIDROXICLOROQUINA 400MG - COMPRIMIDO</t>
  </si>
  <si>
    <t>83</t>
  </si>
  <si>
    <t>27265</t>
  </si>
  <si>
    <t>TOPIRAMATO 50MG</t>
  </si>
  <si>
    <t>84</t>
  </si>
  <si>
    <t>27626</t>
  </si>
  <si>
    <t>TRAVOPROSTA 0,04MG/ML COLÍRIO COM 2,5ML</t>
  </si>
  <si>
    <t>85</t>
  </si>
  <si>
    <t>21868</t>
  </si>
  <si>
    <t>TROMETAMOL CETOROLACO 10MG - COMPRIMIDO</t>
  </si>
  <si>
    <t>86</t>
  </si>
  <si>
    <t>21911</t>
  </si>
  <si>
    <t>VALPROATO DE SÓDIO + ACIDO VALPROICO CR 500MG - COMPRIMIDO</t>
  </si>
  <si>
    <t>87</t>
  </si>
  <si>
    <t>27269</t>
  </si>
  <si>
    <t>VALSARTANA + BENZIL ANLODIPINO + HIDROCLOROTIAZIDA 320/25/10MG</t>
  </si>
  <si>
    <t>88</t>
  </si>
  <si>
    <t>27268</t>
  </si>
  <si>
    <t>VIGABATRINA 500MG</t>
  </si>
  <si>
    <t>Declaro que examinei, conheço e me submeto a todas as condições contidas no Edital da presente Licitação modalidade PREGÃO PRESENCIAL Nº 0032/2020,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</si>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</sst>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27</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28</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29</v>
      </c>
      <c r="B6" s="54"/>
      <c r="C6" s="54"/>
      <c r="D6" s="54"/>
      <c r="E6" s="54"/>
      <c r="F6" s="55"/>
      <c r="G6" s="88" t="s">
        <v>30</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31</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32</v>
      </c>
      <c r="B21" s="79" t="s">
        <v>33</v>
      </c>
      <c r="C21" s="79" t="s">
        <v>34</v>
      </c>
      <c r="D21" s="85" t="s">
        <v>35</v>
      </c>
      <c r="E21" s="79" t="s">
        <v>36</v>
      </c>
      <c r="F21" s="93">
        <v>1200</v>
      </c>
      <c r="G21" s="92">
        <v>1.062</v>
      </c>
      <c r="H21" s="22"/>
      <c r="I21" s="90">
        <v>0</v>
      </c>
      <c r="J21" s="24">
        <f>SUM(F21*I21)</f>
        <v>0</v>
      </c>
      <c r="K21" s="25"/>
      <c r="L21" s="25"/>
      <c r="M21" s="25"/>
      <c r="N21" s="25"/>
      <c r="O21" s="25"/>
    </row>
    <row r="22" spans="1:15" s="26" customFormat="1" ht="14.25">
      <c r="A22" s="79" t="s">
        <v>32</v>
      </c>
      <c r="B22" s="79" t="s">
        <v>37</v>
      </c>
      <c r="C22" s="79" t="s">
        <v>38</v>
      </c>
      <c r="D22" s="85" t="s">
        <v>39</v>
      </c>
      <c r="E22" s="79" t="s">
        <v>36</v>
      </c>
      <c r="F22" s="93">
        <v>3000</v>
      </c>
      <c r="G22" s="92">
        <v>0.924</v>
      </c>
      <c r="H22" s="22"/>
      <c r="I22" s="90">
        <v>0</v>
      </c>
      <c r="J22" s="24">
        <f aca="true" t="shared" si="0" ref="J22:J85">SUM(F22*I22)</f>
        <v>0</v>
      </c>
      <c r="K22" s="31"/>
      <c r="L22" s="31"/>
      <c r="M22" s="31"/>
      <c r="N22" s="31"/>
      <c r="O22" s="31"/>
    </row>
    <row r="23" spans="1:15" s="26" customFormat="1" ht="14.25">
      <c r="A23" s="79" t="s">
        <v>32</v>
      </c>
      <c r="B23" s="79" t="s">
        <v>40</v>
      </c>
      <c r="C23" s="79" t="s">
        <v>41</v>
      </c>
      <c r="D23" s="85" t="s">
        <v>42</v>
      </c>
      <c r="E23" s="79" t="s">
        <v>36</v>
      </c>
      <c r="F23" s="93">
        <v>1100</v>
      </c>
      <c r="G23" s="92">
        <v>4.774</v>
      </c>
      <c r="H23" s="22"/>
      <c r="I23" s="90">
        <v>0</v>
      </c>
      <c r="J23" s="24">
        <f t="shared" si="0"/>
        <v>0</v>
      </c>
      <c r="K23" s="25"/>
      <c r="L23" s="25"/>
      <c r="M23" s="25"/>
      <c r="N23" s="25"/>
      <c r="O23" s="25"/>
    </row>
    <row r="24" spans="1:15" s="26" customFormat="1" ht="14.25">
      <c r="A24" s="79" t="s">
        <v>32</v>
      </c>
      <c r="B24" s="79" t="s">
        <v>43</v>
      </c>
      <c r="C24" s="79" t="s">
        <v>44</v>
      </c>
      <c r="D24" s="85" t="s">
        <v>45</v>
      </c>
      <c r="E24" s="79" t="s">
        <v>36</v>
      </c>
      <c r="F24" s="93">
        <v>1500</v>
      </c>
      <c r="G24" s="92">
        <v>1.825</v>
      </c>
      <c r="H24" s="22"/>
      <c r="I24" s="90">
        <v>0</v>
      </c>
      <c r="J24" s="24">
        <f t="shared" si="0"/>
        <v>0</v>
      </c>
      <c r="K24" s="31"/>
      <c r="L24" s="31"/>
      <c r="M24" s="31"/>
      <c r="N24" s="31"/>
      <c r="O24" s="31"/>
    </row>
    <row r="25" spans="1:15" s="26" customFormat="1" ht="14.25">
      <c r="A25" s="79" t="s">
        <v>32</v>
      </c>
      <c r="B25" s="79" t="s">
        <v>46</v>
      </c>
      <c r="C25" s="79" t="s">
        <v>47</v>
      </c>
      <c r="D25" s="85" t="s">
        <v>48</v>
      </c>
      <c r="E25" s="79" t="s">
        <v>36</v>
      </c>
      <c r="F25" s="93">
        <v>3000</v>
      </c>
      <c r="G25" s="92">
        <v>2.303</v>
      </c>
      <c r="H25" s="22"/>
      <c r="I25" s="90">
        <v>0</v>
      </c>
      <c r="J25" s="24">
        <f t="shared" si="0"/>
        <v>0</v>
      </c>
      <c r="K25" s="25"/>
      <c r="L25" s="25"/>
      <c r="M25" s="25"/>
      <c r="N25" s="25"/>
      <c r="O25" s="25"/>
    </row>
    <row r="26" spans="1:15" s="26" customFormat="1" ht="14.25">
      <c r="A26" s="79" t="s">
        <v>32</v>
      </c>
      <c r="B26" s="79" t="s">
        <v>49</v>
      </c>
      <c r="C26" s="79" t="s">
        <v>50</v>
      </c>
      <c r="D26" s="85" t="s">
        <v>51</v>
      </c>
      <c r="E26" s="79" t="s">
        <v>36</v>
      </c>
      <c r="F26" s="93">
        <v>840</v>
      </c>
      <c r="G26" s="92">
        <v>4.651</v>
      </c>
      <c r="H26" s="22"/>
      <c r="I26" s="90">
        <v>0</v>
      </c>
      <c r="J26" s="24">
        <f t="shared" si="0"/>
        <v>0</v>
      </c>
      <c r="K26" s="25"/>
      <c r="L26" s="25"/>
      <c r="M26" s="25"/>
      <c r="N26" s="25"/>
      <c r="O26" s="33"/>
    </row>
    <row r="27" spans="1:15" s="26" customFormat="1" ht="14.25">
      <c r="A27" s="79" t="s">
        <v>32</v>
      </c>
      <c r="B27" s="79" t="s">
        <v>52</v>
      </c>
      <c r="C27" s="79" t="s">
        <v>53</v>
      </c>
      <c r="D27" s="85" t="s">
        <v>54</v>
      </c>
      <c r="E27" s="79" t="s">
        <v>36</v>
      </c>
      <c r="F27" s="93">
        <v>2100</v>
      </c>
      <c r="G27" s="92">
        <v>5.624</v>
      </c>
      <c r="H27" s="22"/>
      <c r="I27" s="90">
        <v>0</v>
      </c>
      <c r="J27" s="24">
        <f t="shared" si="0"/>
        <v>0</v>
      </c>
      <c r="K27" s="34"/>
      <c r="L27" s="31"/>
      <c r="M27" s="34"/>
      <c r="N27" s="34"/>
      <c r="O27" s="34"/>
    </row>
    <row r="28" spans="1:14" s="26" customFormat="1" ht="14.25">
      <c r="A28" s="79" t="s">
        <v>32</v>
      </c>
      <c r="B28" s="79" t="s">
        <v>55</v>
      </c>
      <c r="C28" s="79" t="s">
        <v>56</v>
      </c>
      <c r="D28" s="85" t="s">
        <v>57</v>
      </c>
      <c r="E28" s="79" t="s">
        <v>36</v>
      </c>
      <c r="F28" s="93">
        <v>2100</v>
      </c>
      <c r="G28" s="92">
        <v>0.631</v>
      </c>
      <c r="H28" s="22"/>
      <c r="I28" s="90">
        <v>0</v>
      </c>
      <c r="J28" s="24">
        <f t="shared" si="0"/>
        <v>0</v>
      </c>
      <c r="K28" s="35"/>
      <c r="L28" s="36"/>
      <c r="M28" s="35"/>
      <c r="N28" s="35"/>
    </row>
    <row r="29" spans="1:14" s="26" customFormat="1" ht="14.25">
      <c r="A29" s="79" t="s">
        <v>32</v>
      </c>
      <c r="B29" s="79" t="s">
        <v>58</v>
      </c>
      <c r="C29" s="79" t="s">
        <v>59</v>
      </c>
      <c r="D29" s="85" t="s">
        <v>60</v>
      </c>
      <c r="E29" s="79" t="s">
        <v>36</v>
      </c>
      <c r="F29" s="93">
        <v>880</v>
      </c>
      <c r="G29" s="92">
        <v>3.655</v>
      </c>
      <c r="H29" s="22"/>
      <c r="I29" s="90">
        <v>0</v>
      </c>
      <c r="J29" s="24">
        <f t="shared" si="0"/>
        <v>0</v>
      </c>
      <c r="K29" s="35"/>
      <c r="L29" s="36"/>
      <c r="M29" s="35"/>
      <c r="N29" s="35"/>
    </row>
    <row r="30" spans="1:14" s="26" customFormat="1" ht="14.25">
      <c r="A30" s="79" t="s">
        <v>32</v>
      </c>
      <c r="B30" s="79" t="s">
        <v>61</v>
      </c>
      <c r="C30" s="79" t="s">
        <v>62</v>
      </c>
      <c r="D30" s="85" t="s">
        <v>63</v>
      </c>
      <c r="E30" s="79" t="s">
        <v>36</v>
      </c>
      <c r="F30" s="93">
        <v>1200</v>
      </c>
      <c r="G30" s="92">
        <v>1.52</v>
      </c>
      <c r="H30" s="22"/>
      <c r="I30" s="90">
        <v>0</v>
      </c>
      <c r="J30" s="24">
        <f t="shared" si="0"/>
        <v>0</v>
      </c>
      <c r="K30" s="35"/>
      <c r="L30" s="36"/>
      <c r="M30" s="35"/>
      <c r="N30" s="35"/>
    </row>
    <row r="31" spans="1:14" s="26" customFormat="1" ht="14.25">
      <c r="A31" s="79" t="s">
        <v>32</v>
      </c>
      <c r="B31" s="79" t="s">
        <v>64</v>
      </c>
      <c r="C31" s="79" t="s">
        <v>65</v>
      </c>
      <c r="D31" s="85" t="s">
        <v>66</v>
      </c>
      <c r="E31" s="79" t="s">
        <v>36</v>
      </c>
      <c r="F31" s="93">
        <v>1120</v>
      </c>
      <c r="G31" s="92">
        <v>1.639</v>
      </c>
      <c r="H31" s="22"/>
      <c r="I31" s="90">
        <v>0</v>
      </c>
      <c r="J31" s="24">
        <f t="shared" si="0"/>
        <v>0</v>
      </c>
      <c r="K31" s="35"/>
      <c r="L31" s="36"/>
      <c r="M31" s="35"/>
      <c r="N31" s="35"/>
    </row>
    <row r="32" spans="1:14" s="26" customFormat="1" ht="14.25">
      <c r="A32" s="79" t="s">
        <v>32</v>
      </c>
      <c r="B32" s="79" t="s">
        <v>67</v>
      </c>
      <c r="C32" s="79" t="s">
        <v>68</v>
      </c>
      <c r="D32" s="85" t="s">
        <v>69</v>
      </c>
      <c r="E32" s="79" t="s">
        <v>36</v>
      </c>
      <c r="F32" s="93">
        <v>1500</v>
      </c>
      <c r="G32" s="92">
        <v>1.183</v>
      </c>
      <c r="H32" s="22"/>
      <c r="I32" s="90">
        <v>0</v>
      </c>
      <c r="J32" s="24">
        <f t="shared" si="0"/>
        <v>0</v>
      </c>
      <c r="K32" s="35"/>
      <c r="L32" s="36"/>
      <c r="M32" s="35"/>
      <c r="N32" s="35"/>
    </row>
    <row r="33" spans="1:14" s="26" customFormat="1" ht="14.25">
      <c r="A33" s="79" t="s">
        <v>32</v>
      </c>
      <c r="B33" s="79" t="s">
        <v>70</v>
      </c>
      <c r="C33" s="79" t="s">
        <v>71</v>
      </c>
      <c r="D33" s="85" t="s">
        <v>72</v>
      </c>
      <c r="E33" s="79" t="s">
        <v>36</v>
      </c>
      <c r="F33" s="93">
        <v>1500</v>
      </c>
      <c r="G33" s="92">
        <v>3.268</v>
      </c>
      <c r="H33" s="22"/>
      <c r="I33" s="90">
        <v>0</v>
      </c>
      <c r="J33" s="24">
        <f t="shared" si="0"/>
        <v>0</v>
      </c>
      <c r="K33" s="35"/>
      <c r="L33" s="36"/>
      <c r="M33" s="35"/>
      <c r="N33" s="35"/>
    </row>
    <row r="34" spans="1:14" s="26" customFormat="1" ht="14.25">
      <c r="A34" s="79" t="s">
        <v>32</v>
      </c>
      <c r="B34" s="79" t="s">
        <v>73</v>
      </c>
      <c r="C34" s="79" t="s">
        <v>74</v>
      </c>
      <c r="D34" s="85" t="s">
        <v>75</v>
      </c>
      <c r="E34" s="79" t="s">
        <v>36</v>
      </c>
      <c r="F34" s="93">
        <v>30</v>
      </c>
      <c r="G34" s="92">
        <v>1.066</v>
      </c>
      <c r="H34" s="22"/>
      <c r="I34" s="90">
        <v>0</v>
      </c>
      <c r="J34" s="24">
        <f t="shared" si="0"/>
        <v>0</v>
      </c>
      <c r="K34" s="35"/>
      <c r="L34" s="36"/>
      <c r="M34" s="35"/>
      <c r="N34" s="35"/>
    </row>
    <row r="35" spans="1:14" s="26" customFormat="1" ht="14.25">
      <c r="A35" s="79" t="s">
        <v>32</v>
      </c>
      <c r="B35" s="79" t="s">
        <v>76</v>
      </c>
      <c r="C35" s="79" t="s">
        <v>77</v>
      </c>
      <c r="D35" s="85" t="s">
        <v>78</v>
      </c>
      <c r="E35" s="79" t="s">
        <v>36</v>
      </c>
      <c r="F35" s="93">
        <v>1500</v>
      </c>
      <c r="G35" s="92">
        <v>0.259</v>
      </c>
      <c r="H35" s="22"/>
      <c r="I35" s="90">
        <v>0</v>
      </c>
      <c r="J35" s="24">
        <f t="shared" si="0"/>
        <v>0</v>
      </c>
      <c r="K35" s="35"/>
      <c r="L35" s="36"/>
      <c r="M35" s="35"/>
      <c r="N35" s="35"/>
    </row>
    <row r="36" spans="1:14" s="26" customFormat="1" ht="14.25">
      <c r="A36" s="79" t="s">
        <v>32</v>
      </c>
      <c r="B36" s="79" t="s">
        <v>79</v>
      </c>
      <c r="C36" s="79" t="s">
        <v>80</v>
      </c>
      <c r="D36" s="85" t="s">
        <v>81</v>
      </c>
      <c r="E36" s="79" t="s">
        <v>36</v>
      </c>
      <c r="F36" s="93">
        <v>2100</v>
      </c>
      <c r="G36" s="92">
        <v>3.887</v>
      </c>
      <c r="H36" s="22"/>
      <c r="I36" s="90">
        <v>0</v>
      </c>
      <c r="J36" s="24">
        <f t="shared" si="0"/>
        <v>0</v>
      </c>
      <c r="K36" s="35"/>
      <c r="L36" s="36"/>
      <c r="M36" s="35"/>
      <c r="N36" s="35"/>
    </row>
    <row r="37" spans="1:14" s="26" customFormat="1" ht="14.25">
      <c r="A37" s="79" t="s">
        <v>32</v>
      </c>
      <c r="B37" s="79" t="s">
        <v>82</v>
      </c>
      <c r="C37" s="79" t="s">
        <v>83</v>
      </c>
      <c r="D37" s="85" t="s">
        <v>84</v>
      </c>
      <c r="E37" s="79" t="s">
        <v>36</v>
      </c>
      <c r="F37" s="93">
        <v>1500</v>
      </c>
      <c r="G37" s="92">
        <v>0.38</v>
      </c>
      <c r="H37" s="22"/>
      <c r="I37" s="90">
        <v>0</v>
      </c>
      <c r="J37" s="24">
        <f t="shared" si="0"/>
        <v>0</v>
      </c>
      <c r="K37" s="35"/>
      <c r="L37" s="36"/>
      <c r="M37" s="35"/>
      <c r="N37" s="35"/>
    </row>
    <row r="38" spans="1:14" s="26" customFormat="1" ht="14.25">
      <c r="A38" s="79" t="s">
        <v>32</v>
      </c>
      <c r="B38" s="79" t="s">
        <v>85</v>
      </c>
      <c r="C38" s="79" t="s">
        <v>86</v>
      </c>
      <c r="D38" s="85" t="s">
        <v>87</v>
      </c>
      <c r="E38" s="79" t="s">
        <v>36</v>
      </c>
      <c r="F38" s="93">
        <v>1500</v>
      </c>
      <c r="G38" s="92">
        <v>4.643</v>
      </c>
      <c r="H38" s="22"/>
      <c r="I38" s="90">
        <v>0</v>
      </c>
      <c r="J38" s="24">
        <f t="shared" si="0"/>
        <v>0</v>
      </c>
      <c r="K38" s="35"/>
      <c r="L38" s="36"/>
      <c r="M38" s="35"/>
      <c r="N38" s="35"/>
    </row>
    <row r="39" spans="1:14" s="26" customFormat="1" ht="14.25">
      <c r="A39" s="79" t="s">
        <v>32</v>
      </c>
      <c r="B39" s="79" t="s">
        <v>88</v>
      </c>
      <c r="C39" s="79" t="s">
        <v>89</v>
      </c>
      <c r="D39" s="85" t="s">
        <v>90</v>
      </c>
      <c r="E39" s="79" t="s">
        <v>36</v>
      </c>
      <c r="F39" s="93">
        <v>1500</v>
      </c>
      <c r="G39" s="92">
        <v>8.086</v>
      </c>
      <c r="H39" s="22"/>
      <c r="I39" s="90">
        <v>0</v>
      </c>
      <c r="J39" s="24">
        <f t="shared" si="0"/>
        <v>0</v>
      </c>
      <c r="K39" s="35"/>
      <c r="L39" s="36"/>
      <c r="M39" s="35"/>
      <c r="N39" s="35"/>
    </row>
    <row r="40" spans="1:14" s="26" customFormat="1" ht="14.25">
      <c r="A40" s="79" t="s">
        <v>32</v>
      </c>
      <c r="B40" s="79" t="s">
        <v>91</v>
      </c>
      <c r="C40" s="79" t="s">
        <v>92</v>
      </c>
      <c r="D40" s="85" t="s">
        <v>93</v>
      </c>
      <c r="E40" s="79" t="s">
        <v>36</v>
      </c>
      <c r="F40" s="93">
        <v>1000</v>
      </c>
      <c r="G40" s="92">
        <v>0.544</v>
      </c>
      <c r="H40" s="22"/>
      <c r="I40" s="90">
        <v>0</v>
      </c>
      <c r="J40" s="24">
        <f t="shared" si="0"/>
        <v>0</v>
      </c>
      <c r="K40" s="35"/>
      <c r="L40" s="36"/>
      <c r="M40" s="35"/>
      <c r="N40" s="35"/>
    </row>
    <row r="41" spans="1:14" s="26" customFormat="1" ht="14.25">
      <c r="A41" s="79" t="s">
        <v>32</v>
      </c>
      <c r="B41" s="79" t="s">
        <v>94</v>
      </c>
      <c r="C41" s="79" t="s">
        <v>95</v>
      </c>
      <c r="D41" s="85" t="s">
        <v>96</v>
      </c>
      <c r="E41" s="79" t="s">
        <v>36</v>
      </c>
      <c r="F41" s="93">
        <v>4000</v>
      </c>
      <c r="G41" s="92">
        <v>0.37</v>
      </c>
      <c r="H41" s="22"/>
      <c r="I41" s="90">
        <v>0</v>
      </c>
      <c r="J41" s="24">
        <f t="shared" si="0"/>
        <v>0</v>
      </c>
      <c r="K41" s="35"/>
      <c r="L41" s="36"/>
      <c r="M41" s="35"/>
      <c r="N41" s="35"/>
    </row>
    <row r="42" spans="1:14" s="26" customFormat="1" ht="14.25">
      <c r="A42" s="79" t="s">
        <v>32</v>
      </c>
      <c r="B42" s="79" t="s">
        <v>97</v>
      </c>
      <c r="C42" s="79" t="s">
        <v>98</v>
      </c>
      <c r="D42" s="85" t="s">
        <v>99</v>
      </c>
      <c r="E42" s="79" t="s">
        <v>36</v>
      </c>
      <c r="F42" s="93">
        <v>900</v>
      </c>
      <c r="G42" s="92">
        <v>3.259</v>
      </c>
      <c r="H42" s="22"/>
      <c r="I42" s="90">
        <v>0</v>
      </c>
      <c r="J42" s="24">
        <f t="shared" si="0"/>
        <v>0</v>
      </c>
      <c r="K42" s="35"/>
      <c r="L42" s="36"/>
      <c r="M42" s="35"/>
      <c r="N42" s="35"/>
    </row>
    <row r="43" spans="1:14" s="26" customFormat="1" ht="14.25">
      <c r="A43" s="79" t="s">
        <v>32</v>
      </c>
      <c r="B43" s="79" t="s">
        <v>100</v>
      </c>
      <c r="C43" s="79" t="s">
        <v>101</v>
      </c>
      <c r="D43" s="85" t="s">
        <v>102</v>
      </c>
      <c r="E43" s="79" t="s">
        <v>36</v>
      </c>
      <c r="F43" s="93">
        <v>1500</v>
      </c>
      <c r="G43" s="92">
        <v>12.491</v>
      </c>
      <c r="H43" s="22"/>
      <c r="I43" s="90">
        <v>0</v>
      </c>
      <c r="J43" s="24">
        <f t="shared" si="0"/>
        <v>0</v>
      </c>
      <c r="K43" s="35"/>
      <c r="L43" s="36"/>
      <c r="M43" s="35"/>
      <c r="N43" s="35"/>
    </row>
    <row r="44" spans="1:14" s="26" customFormat="1" ht="14.25">
      <c r="A44" s="79" t="s">
        <v>32</v>
      </c>
      <c r="B44" s="79" t="s">
        <v>103</v>
      </c>
      <c r="C44" s="79" t="s">
        <v>104</v>
      </c>
      <c r="D44" s="85" t="s">
        <v>105</v>
      </c>
      <c r="E44" s="79" t="s">
        <v>36</v>
      </c>
      <c r="F44" s="93">
        <v>3000</v>
      </c>
      <c r="G44" s="92">
        <v>0.294</v>
      </c>
      <c r="H44" s="22"/>
      <c r="I44" s="90">
        <v>0</v>
      </c>
      <c r="J44" s="24">
        <f t="shared" si="0"/>
        <v>0</v>
      </c>
      <c r="K44" s="35"/>
      <c r="L44" s="36"/>
      <c r="M44" s="35"/>
      <c r="N44" s="35"/>
    </row>
    <row r="45" spans="1:14" s="26" customFormat="1" ht="14.25">
      <c r="A45" s="79" t="s">
        <v>32</v>
      </c>
      <c r="B45" s="79" t="s">
        <v>106</v>
      </c>
      <c r="C45" s="79" t="s">
        <v>107</v>
      </c>
      <c r="D45" s="85" t="s">
        <v>108</v>
      </c>
      <c r="E45" s="79" t="s">
        <v>36</v>
      </c>
      <c r="F45" s="93">
        <v>1500</v>
      </c>
      <c r="G45" s="92">
        <v>1.32</v>
      </c>
      <c r="H45" s="22"/>
      <c r="I45" s="90">
        <v>0</v>
      </c>
      <c r="J45" s="24">
        <f t="shared" si="0"/>
        <v>0</v>
      </c>
      <c r="K45" s="35"/>
      <c r="L45" s="36"/>
      <c r="M45" s="35"/>
      <c r="N45" s="35"/>
    </row>
    <row r="46" spans="1:14" s="26" customFormat="1" ht="14.25">
      <c r="A46" s="79" t="s">
        <v>32</v>
      </c>
      <c r="B46" s="79" t="s">
        <v>109</v>
      </c>
      <c r="C46" s="79" t="s">
        <v>110</v>
      </c>
      <c r="D46" s="85" t="s">
        <v>111</v>
      </c>
      <c r="E46" s="79" t="s">
        <v>36</v>
      </c>
      <c r="F46" s="93">
        <v>960</v>
      </c>
      <c r="G46" s="92">
        <v>3.544</v>
      </c>
      <c r="H46" s="22"/>
      <c r="I46" s="90">
        <v>0</v>
      </c>
      <c r="J46" s="24">
        <f t="shared" si="0"/>
        <v>0</v>
      </c>
      <c r="K46" s="35"/>
      <c r="L46" s="36"/>
      <c r="M46" s="35"/>
      <c r="N46" s="35"/>
    </row>
    <row r="47" spans="1:14" s="26" customFormat="1" ht="14.25">
      <c r="A47" s="79" t="s">
        <v>32</v>
      </c>
      <c r="B47" s="79" t="s">
        <v>112</v>
      </c>
      <c r="C47" s="79" t="s">
        <v>113</v>
      </c>
      <c r="D47" s="85" t="s">
        <v>114</v>
      </c>
      <c r="E47" s="79" t="s">
        <v>36</v>
      </c>
      <c r="F47" s="93">
        <v>750</v>
      </c>
      <c r="G47" s="92">
        <v>10.625</v>
      </c>
      <c r="H47" s="22"/>
      <c r="I47" s="90">
        <v>0</v>
      </c>
      <c r="J47" s="24">
        <f t="shared" si="0"/>
        <v>0</v>
      </c>
      <c r="K47" s="35"/>
      <c r="L47" s="36"/>
      <c r="M47" s="35"/>
      <c r="N47" s="35"/>
    </row>
    <row r="48" spans="1:14" s="26" customFormat="1" ht="14.25">
      <c r="A48" s="79" t="s">
        <v>32</v>
      </c>
      <c r="B48" s="79" t="s">
        <v>115</v>
      </c>
      <c r="C48" s="79" t="s">
        <v>116</v>
      </c>
      <c r="D48" s="85" t="s">
        <v>117</v>
      </c>
      <c r="E48" s="79" t="s">
        <v>36</v>
      </c>
      <c r="F48" s="93">
        <v>1050</v>
      </c>
      <c r="G48" s="92">
        <v>1.716</v>
      </c>
      <c r="H48" s="22"/>
      <c r="I48" s="90">
        <v>0</v>
      </c>
      <c r="J48" s="24">
        <f t="shared" si="0"/>
        <v>0</v>
      </c>
      <c r="K48" s="35"/>
      <c r="L48" s="36"/>
      <c r="M48" s="35"/>
      <c r="N48" s="35"/>
    </row>
    <row r="49" spans="1:14" s="26" customFormat="1" ht="14.25">
      <c r="A49" s="79" t="s">
        <v>32</v>
      </c>
      <c r="B49" s="79" t="s">
        <v>118</v>
      </c>
      <c r="C49" s="79" t="s">
        <v>119</v>
      </c>
      <c r="D49" s="85" t="s">
        <v>120</v>
      </c>
      <c r="E49" s="79" t="s">
        <v>36</v>
      </c>
      <c r="F49" s="93">
        <v>4200</v>
      </c>
      <c r="G49" s="92">
        <v>2.081</v>
      </c>
      <c r="H49" s="22"/>
      <c r="I49" s="90">
        <v>0</v>
      </c>
      <c r="J49" s="24">
        <f t="shared" si="0"/>
        <v>0</v>
      </c>
      <c r="K49" s="35"/>
      <c r="L49" s="36"/>
      <c r="M49" s="35"/>
      <c r="N49" s="35"/>
    </row>
    <row r="50" spans="1:14" s="26" customFormat="1" ht="14.25">
      <c r="A50" s="79" t="s">
        <v>32</v>
      </c>
      <c r="B50" s="79" t="s">
        <v>121</v>
      </c>
      <c r="C50" s="79" t="s">
        <v>122</v>
      </c>
      <c r="D50" s="85" t="s">
        <v>123</v>
      </c>
      <c r="E50" s="79" t="s">
        <v>36</v>
      </c>
      <c r="F50" s="93">
        <v>2100</v>
      </c>
      <c r="G50" s="92">
        <v>3.67</v>
      </c>
      <c r="H50" s="22"/>
      <c r="I50" s="90">
        <v>0</v>
      </c>
      <c r="J50" s="24">
        <f t="shared" si="0"/>
        <v>0</v>
      </c>
      <c r="K50" s="35"/>
      <c r="L50" s="36"/>
      <c r="M50" s="35"/>
      <c r="N50" s="35"/>
    </row>
    <row r="51" spans="1:14" s="26" customFormat="1" ht="14.25">
      <c r="A51" s="79" t="s">
        <v>32</v>
      </c>
      <c r="B51" s="79" t="s">
        <v>124</v>
      </c>
      <c r="C51" s="79" t="s">
        <v>125</v>
      </c>
      <c r="D51" s="85" t="s">
        <v>126</v>
      </c>
      <c r="E51" s="79" t="s">
        <v>36</v>
      </c>
      <c r="F51" s="93">
        <v>1500</v>
      </c>
      <c r="G51" s="92">
        <v>1.67</v>
      </c>
      <c r="H51" s="22"/>
      <c r="I51" s="90">
        <v>0</v>
      </c>
      <c r="J51" s="24">
        <f t="shared" si="0"/>
        <v>0</v>
      </c>
      <c r="K51" s="35"/>
      <c r="L51" s="36"/>
      <c r="M51" s="35"/>
      <c r="N51" s="35"/>
    </row>
    <row r="52" spans="1:14" s="26" customFormat="1" ht="14.25">
      <c r="A52" s="79" t="s">
        <v>32</v>
      </c>
      <c r="B52" s="79" t="s">
        <v>127</v>
      </c>
      <c r="C52" s="79" t="s">
        <v>128</v>
      </c>
      <c r="D52" s="85" t="s">
        <v>129</v>
      </c>
      <c r="E52" s="79" t="s">
        <v>36</v>
      </c>
      <c r="F52" s="93">
        <v>1500</v>
      </c>
      <c r="G52" s="92">
        <v>1.485</v>
      </c>
      <c r="H52" s="22"/>
      <c r="I52" s="90">
        <v>0</v>
      </c>
      <c r="J52" s="24">
        <f t="shared" si="0"/>
        <v>0</v>
      </c>
      <c r="K52" s="35"/>
      <c r="L52" s="36"/>
      <c r="M52" s="35"/>
      <c r="N52" s="35"/>
    </row>
    <row r="53" spans="1:14" s="26" customFormat="1" ht="14.25">
      <c r="A53" s="79" t="s">
        <v>32</v>
      </c>
      <c r="B53" s="79" t="s">
        <v>130</v>
      </c>
      <c r="C53" s="79" t="s">
        <v>131</v>
      </c>
      <c r="D53" s="85" t="s">
        <v>132</v>
      </c>
      <c r="E53" s="79" t="s">
        <v>36</v>
      </c>
      <c r="F53" s="93">
        <v>3000</v>
      </c>
      <c r="G53" s="92">
        <v>6.025</v>
      </c>
      <c r="H53" s="22"/>
      <c r="I53" s="90">
        <v>0</v>
      </c>
      <c r="J53" s="24">
        <f t="shared" si="0"/>
        <v>0</v>
      </c>
      <c r="K53" s="35"/>
      <c r="L53" s="36"/>
      <c r="M53" s="35"/>
      <c r="N53" s="35"/>
    </row>
    <row r="54" spans="1:14" s="26" customFormat="1" ht="14.25">
      <c r="A54" s="79" t="s">
        <v>32</v>
      </c>
      <c r="B54" s="79" t="s">
        <v>133</v>
      </c>
      <c r="C54" s="79" t="s">
        <v>134</v>
      </c>
      <c r="D54" s="85" t="s">
        <v>135</v>
      </c>
      <c r="E54" s="79" t="s">
        <v>36</v>
      </c>
      <c r="F54" s="93">
        <v>30</v>
      </c>
      <c r="G54" s="92">
        <v>1.147</v>
      </c>
      <c r="H54" s="22"/>
      <c r="I54" s="90">
        <v>0</v>
      </c>
      <c r="J54" s="24">
        <f t="shared" si="0"/>
        <v>0</v>
      </c>
      <c r="K54" s="35"/>
      <c r="L54" s="36"/>
      <c r="M54" s="35"/>
      <c r="N54" s="35"/>
    </row>
    <row r="55" spans="1:14" s="26" customFormat="1" ht="14.25">
      <c r="A55" s="79" t="s">
        <v>32</v>
      </c>
      <c r="B55" s="79" t="s">
        <v>136</v>
      </c>
      <c r="C55" s="79" t="s">
        <v>137</v>
      </c>
      <c r="D55" s="85" t="s">
        <v>138</v>
      </c>
      <c r="E55" s="79" t="s">
        <v>36</v>
      </c>
      <c r="F55" s="93">
        <v>20</v>
      </c>
      <c r="G55" s="92">
        <v>66.503</v>
      </c>
      <c r="H55" s="22"/>
      <c r="I55" s="90">
        <v>0</v>
      </c>
      <c r="J55" s="24">
        <f t="shared" si="0"/>
        <v>0</v>
      </c>
      <c r="K55" s="35"/>
      <c r="L55" s="36"/>
      <c r="M55" s="35"/>
      <c r="N55" s="35"/>
    </row>
    <row r="56" spans="1:14" s="26" customFormat="1" ht="14.25">
      <c r="A56" s="79" t="s">
        <v>32</v>
      </c>
      <c r="B56" s="79" t="s">
        <v>139</v>
      </c>
      <c r="C56" s="79" t="s">
        <v>140</v>
      </c>
      <c r="D56" s="85" t="s">
        <v>141</v>
      </c>
      <c r="E56" s="79" t="s">
        <v>36</v>
      </c>
      <c r="F56" s="93">
        <v>360</v>
      </c>
      <c r="G56" s="92">
        <v>5.635</v>
      </c>
      <c r="H56" s="22"/>
      <c r="I56" s="90">
        <v>0</v>
      </c>
      <c r="J56" s="24">
        <f t="shared" si="0"/>
        <v>0</v>
      </c>
      <c r="K56" s="35"/>
      <c r="L56" s="36"/>
      <c r="M56" s="35"/>
      <c r="N56" s="35"/>
    </row>
    <row r="57" spans="1:14" s="26" customFormat="1" ht="14.25">
      <c r="A57" s="79" t="s">
        <v>32</v>
      </c>
      <c r="B57" s="79" t="s">
        <v>142</v>
      </c>
      <c r="C57" s="79" t="s">
        <v>143</v>
      </c>
      <c r="D57" s="85" t="s">
        <v>144</v>
      </c>
      <c r="E57" s="79" t="s">
        <v>36</v>
      </c>
      <c r="F57" s="93">
        <v>630</v>
      </c>
      <c r="G57" s="92">
        <v>5.568</v>
      </c>
      <c r="H57" s="22"/>
      <c r="I57" s="90">
        <v>0</v>
      </c>
      <c r="J57" s="24">
        <f t="shared" si="0"/>
        <v>0</v>
      </c>
      <c r="K57" s="35"/>
      <c r="L57" s="36"/>
      <c r="M57" s="35"/>
      <c r="N57" s="35"/>
    </row>
    <row r="58" spans="1:14" s="26" customFormat="1" ht="14.25">
      <c r="A58" s="79" t="s">
        <v>32</v>
      </c>
      <c r="B58" s="79" t="s">
        <v>145</v>
      </c>
      <c r="C58" s="79" t="s">
        <v>146</v>
      </c>
      <c r="D58" s="85" t="s">
        <v>147</v>
      </c>
      <c r="E58" s="79" t="s">
        <v>36</v>
      </c>
      <c r="F58" s="93">
        <v>630</v>
      </c>
      <c r="G58" s="92">
        <v>1.49</v>
      </c>
      <c r="H58" s="22"/>
      <c r="I58" s="90">
        <v>0</v>
      </c>
      <c r="J58" s="24">
        <f t="shared" si="0"/>
        <v>0</v>
      </c>
      <c r="K58" s="35"/>
      <c r="L58" s="36"/>
      <c r="M58" s="35"/>
      <c r="N58" s="35"/>
    </row>
    <row r="59" spans="1:14" s="26" customFormat="1" ht="14.25">
      <c r="A59" s="79" t="s">
        <v>32</v>
      </c>
      <c r="B59" s="79" t="s">
        <v>148</v>
      </c>
      <c r="C59" s="79" t="s">
        <v>149</v>
      </c>
      <c r="D59" s="85" t="s">
        <v>150</v>
      </c>
      <c r="E59" s="79" t="s">
        <v>36</v>
      </c>
      <c r="F59" s="93">
        <v>360</v>
      </c>
      <c r="G59" s="92">
        <v>4.353</v>
      </c>
      <c r="H59" s="22"/>
      <c r="I59" s="90">
        <v>0</v>
      </c>
      <c r="J59" s="24">
        <f t="shared" si="0"/>
        <v>0</v>
      </c>
      <c r="K59" s="35"/>
      <c r="L59" s="36"/>
      <c r="M59" s="35"/>
      <c r="N59" s="35"/>
    </row>
    <row r="60" spans="1:14" s="26" customFormat="1" ht="14.25">
      <c r="A60" s="79" t="s">
        <v>32</v>
      </c>
      <c r="B60" s="79" t="s">
        <v>151</v>
      </c>
      <c r="C60" s="79" t="s">
        <v>152</v>
      </c>
      <c r="D60" s="85" t="s">
        <v>153</v>
      </c>
      <c r="E60" s="79" t="s">
        <v>36</v>
      </c>
      <c r="F60" s="93">
        <v>3600</v>
      </c>
      <c r="G60" s="92">
        <v>1.635</v>
      </c>
      <c r="H60" s="22"/>
      <c r="I60" s="90">
        <v>0</v>
      </c>
      <c r="J60" s="24">
        <f t="shared" si="0"/>
        <v>0</v>
      </c>
      <c r="K60" s="35"/>
      <c r="L60" s="36"/>
      <c r="M60" s="35"/>
      <c r="N60" s="35"/>
    </row>
    <row r="61" spans="1:14" s="26" customFormat="1" ht="14.25">
      <c r="A61" s="79" t="s">
        <v>32</v>
      </c>
      <c r="B61" s="79" t="s">
        <v>154</v>
      </c>
      <c r="C61" s="79" t="s">
        <v>155</v>
      </c>
      <c r="D61" s="85" t="s">
        <v>156</v>
      </c>
      <c r="E61" s="79" t="s">
        <v>36</v>
      </c>
      <c r="F61" s="93">
        <v>160</v>
      </c>
      <c r="G61" s="92">
        <v>49.367</v>
      </c>
      <c r="H61" s="22"/>
      <c r="I61" s="90">
        <v>0</v>
      </c>
      <c r="J61" s="24">
        <f t="shared" si="0"/>
        <v>0</v>
      </c>
      <c r="K61" s="35"/>
      <c r="L61" s="36"/>
      <c r="M61" s="35"/>
      <c r="N61" s="35"/>
    </row>
    <row r="62" spans="1:14" s="26" customFormat="1" ht="14.25">
      <c r="A62" s="79" t="s">
        <v>32</v>
      </c>
      <c r="B62" s="79" t="s">
        <v>157</v>
      </c>
      <c r="C62" s="79" t="s">
        <v>158</v>
      </c>
      <c r="D62" s="85" t="s">
        <v>159</v>
      </c>
      <c r="E62" s="79" t="s">
        <v>36</v>
      </c>
      <c r="F62" s="93">
        <v>2100</v>
      </c>
      <c r="G62" s="92">
        <v>3.52</v>
      </c>
      <c r="H62" s="22"/>
      <c r="I62" s="90">
        <v>0</v>
      </c>
      <c r="J62" s="24">
        <f t="shared" si="0"/>
        <v>0</v>
      </c>
      <c r="K62" s="35"/>
      <c r="L62" s="36"/>
      <c r="M62" s="35"/>
      <c r="N62" s="35"/>
    </row>
    <row r="63" spans="1:14" s="26" customFormat="1" ht="14.25">
      <c r="A63" s="79" t="s">
        <v>32</v>
      </c>
      <c r="B63" s="79" t="s">
        <v>160</v>
      </c>
      <c r="C63" s="79" t="s">
        <v>161</v>
      </c>
      <c r="D63" s="85" t="s">
        <v>162</v>
      </c>
      <c r="E63" s="79" t="s">
        <v>36</v>
      </c>
      <c r="F63" s="93">
        <v>2700</v>
      </c>
      <c r="G63" s="92">
        <v>0.49</v>
      </c>
      <c r="H63" s="22"/>
      <c r="I63" s="90">
        <v>0</v>
      </c>
      <c r="J63" s="24">
        <f t="shared" si="0"/>
        <v>0</v>
      </c>
      <c r="K63" s="35"/>
      <c r="L63" s="36"/>
      <c r="M63" s="35"/>
      <c r="N63" s="35"/>
    </row>
    <row r="64" spans="1:14" s="26" customFormat="1" ht="14.25">
      <c r="A64" s="79" t="s">
        <v>32</v>
      </c>
      <c r="B64" s="79" t="s">
        <v>163</v>
      </c>
      <c r="C64" s="79" t="s">
        <v>164</v>
      </c>
      <c r="D64" s="85" t="s">
        <v>165</v>
      </c>
      <c r="E64" s="79" t="s">
        <v>36</v>
      </c>
      <c r="F64" s="93">
        <v>250</v>
      </c>
      <c r="G64" s="92">
        <v>39.087</v>
      </c>
      <c r="H64" s="22"/>
      <c r="I64" s="90">
        <v>0</v>
      </c>
      <c r="J64" s="24">
        <f t="shared" si="0"/>
        <v>0</v>
      </c>
      <c r="K64" s="35"/>
      <c r="L64" s="36"/>
      <c r="M64" s="35"/>
      <c r="N64" s="35"/>
    </row>
    <row r="65" spans="1:14" s="26" customFormat="1" ht="14.25">
      <c r="A65" s="79" t="s">
        <v>32</v>
      </c>
      <c r="B65" s="79" t="s">
        <v>166</v>
      </c>
      <c r="C65" s="79" t="s">
        <v>167</v>
      </c>
      <c r="D65" s="85" t="s">
        <v>168</v>
      </c>
      <c r="E65" s="79" t="s">
        <v>36</v>
      </c>
      <c r="F65" s="93">
        <v>810</v>
      </c>
      <c r="G65" s="92">
        <v>3.921</v>
      </c>
      <c r="H65" s="22"/>
      <c r="I65" s="90">
        <v>0</v>
      </c>
      <c r="J65" s="24">
        <f t="shared" si="0"/>
        <v>0</v>
      </c>
      <c r="K65" s="35"/>
      <c r="L65" s="36"/>
      <c r="M65" s="35"/>
      <c r="N65" s="35"/>
    </row>
    <row r="66" spans="1:14" s="26" customFormat="1" ht="14.25">
      <c r="A66" s="79" t="s">
        <v>32</v>
      </c>
      <c r="B66" s="79" t="s">
        <v>169</v>
      </c>
      <c r="C66" s="79" t="s">
        <v>170</v>
      </c>
      <c r="D66" s="85" t="s">
        <v>171</v>
      </c>
      <c r="E66" s="79" t="s">
        <v>36</v>
      </c>
      <c r="F66" s="93">
        <v>720</v>
      </c>
      <c r="G66" s="92">
        <v>7.754</v>
      </c>
      <c r="H66" s="22"/>
      <c r="I66" s="90">
        <v>0</v>
      </c>
      <c r="J66" s="24">
        <f t="shared" si="0"/>
        <v>0</v>
      </c>
      <c r="K66" s="35"/>
      <c r="L66" s="36"/>
      <c r="M66" s="35"/>
      <c r="N66" s="35"/>
    </row>
    <row r="67" spans="1:14" s="26" customFormat="1" ht="14.25">
      <c r="A67" s="79" t="s">
        <v>32</v>
      </c>
      <c r="B67" s="79" t="s">
        <v>172</v>
      </c>
      <c r="C67" s="79" t="s">
        <v>173</v>
      </c>
      <c r="D67" s="85" t="s">
        <v>174</v>
      </c>
      <c r="E67" s="79" t="s">
        <v>36</v>
      </c>
      <c r="F67" s="93">
        <v>810</v>
      </c>
      <c r="G67" s="92">
        <v>1.169</v>
      </c>
      <c r="H67" s="22"/>
      <c r="I67" s="90">
        <v>0</v>
      </c>
      <c r="J67" s="24">
        <f t="shared" si="0"/>
        <v>0</v>
      </c>
      <c r="K67" s="35"/>
      <c r="L67" s="36"/>
      <c r="M67" s="35"/>
      <c r="N67" s="35"/>
    </row>
    <row r="68" spans="1:14" s="26" customFormat="1" ht="14.25">
      <c r="A68" s="79" t="s">
        <v>32</v>
      </c>
      <c r="B68" s="79" t="s">
        <v>175</v>
      </c>
      <c r="C68" s="79" t="s">
        <v>176</v>
      </c>
      <c r="D68" s="85" t="s">
        <v>177</v>
      </c>
      <c r="E68" s="79" t="s">
        <v>36</v>
      </c>
      <c r="F68" s="93">
        <v>2250</v>
      </c>
      <c r="G68" s="92">
        <v>2.056</v>
      </c>
      <c r="H68" s="22"/>
      <c r="I68" s="90">
        <v>0</v>
      </c>
      <c r="J68" s="24">
        <f t="shared" si="0"/>
        <v>0</v>
      </c>
      <c r="K68" s="35"/>
      <c r="L68" s="36"/>
      <c r="M68" s="35"/>
      <c r="N68" s="35"/>
    </row>
    <row r="69" spans="1:14" s="26" customFormat="1" ht="14.25">
      <c r="A69" s="79" t="s">
        <v>32</v>
      </c>
      <c r="B69" s="79" t="s">
        <v>178</v>
      </c>
      <c r="C69" s="79" t="s">
        <v>179</v>
      </c>
      <c r="D69" s="85" t="s">
        <v>180</v>
      </c>
      <c r="E69" s="79" t="s">
        <v>36</v>
      </c>
      <c r="F69" s="93">
        <v>420</v>
      </c>
      <c r="G69" s="92">
        <v>1.689</v>
      </c>
      <c r="H69" s="22"/>
      <c r="I69" s="90">
        <v>0</v>
      </c>
      <c r="J69" s="24">
        <f t="shared" si="0"/>
        <v>0</v>
      </c>
      <c r="K69" s="35"/>
      <c r="L69" s="36"/>
      <c r="M69" s="35"/>
      <c r="N69" s="35"/>
    </row>
    <row r="70" spans="1:14" s="26" customFormat="1" ht="14.25">
      <c r="A70" s="79" t="s">
        <v>32</v>
      </c>
      <c r="B70" s="79" t="s">
        <v>181</v>
      </c>
      <c r="C70" s="79" t="s">
        <v>182</v>
      </c>
      <c r="D70" s="85" t="s">
        <v>183</v>
      </c>
      <c r="E70" s="79" t="s">
        <v>36</v>
      </c>
      <c r="F70" s="93">
        <v>120</v>
      </c>
      <c r="G70" s="92">
        <v>113.31</v>
      </c>
      <c r="H70" s="22"/>
      <c r="I70" s="90">
        <v>0</v>
      </c>
      <c r="J70" s="24">
        <f t="shared" si="0"/>
        <v>0</v>
      </c>
      <c r="K70" s="35"/>
      <c r="L70" s="36"/>
      <c r="M70" s="35"/>
      <c r="N70" s="35"/>
    </row>
    <row r="71" spans="1:14" s="26" customFormat="1" ht="14.25">
      <c r="A71" s="79" t="s">
        <v>32</v>
      </c>
      <c r="B71" s="79" t="s">
        <v>184</v>
      </c>
      <c r="C71" s="79" t="s">
        <v>185</v>
      </c>
      <c r="D71" s="85" t="s">
        <v>186</v>
      </c>
      <c r="E71" s="79" t="s">
        <v>36</v>
      </c>
      <c r="F71" s="93">
        <v>2100</v>
      </c>
      <c r="G71" s="92">
        <v>2.708</v>
      </c>
      <c r="H71" s="22"/>
      <c r="I71" s="90">
        <v>0</v>
      </c>
      <c r="J71" s="24">
        <f t="shared" si="0"/>
        <v>0</v>
      </c>
      <c r="K71" s="35"/>
      <c r="L71" s="36"/>
      <c r="M71" s="35"/>
      <c r="N71" s="35"/>
    </row>
    <row r="72" spans="1:14" s="26" customFormat="1" ht="14.25">
      <c r="A72" s="79" t="s">
        <v>32</v>
      </c>
      <c r="B72" s="79" t="s">
        <v>187</v>
      </c>
      <c r="C72" s="79" t="s">
        <v>188</v>
      </c>
      <c r="D72" s="85" t="s">
        <v>189</v>
      </c>
      <c r="E72" s="79" t="s">
        <v>36</v>
      </c>
      <c r="F72" s="93">
        <v>750</v>
      </c>
      <c r="G72" s="92">
        <v>0.86</v>
      </c>
      <c r="H72" s="22"/>
      <c r="I72" s="90">
        <v>0</v>
      </c>
      <c r="J72" s="24">
        <f t="shared" si="0"/>
        <v>0</v>
      </c>
      <c r="K72" s="35"/>
      <c r="L72" s="36"/>
      <c r="M72" s="35"/>
      <c r="N72" s="35"/>
    </row>
    <row r="73" spans="1:14" s="26" customFormat="1" ht="14.25">
      <c r="A73" s="79" t="s">
        <v>32</v>
      </c>
      <c r="B73" s="79" t="s">
        <v>190</v>
      </c>
      <c r="C73" s="79" t="s">
        <v>191</v>
      </c>
      <c r="D73" s="85" t="s">
        <v>192</v>
      </c>
      <c r="E73" s="79" t="s">
        <v>36</v>
      </c>
      <c r="F73" s="93">
        <v>900</v>
      </c>
      <c r="G73" s="92">
        <v>1.528</v>
      </c>
      <c r="H73" s="22"/>
      <c r="I73" s="90">
        <v>0</v>
      </c>
      <c r="J73" s="24">
        <f t="shared" si="0"/>
        <v>0</v>
      </c>
      <c r="K73" s="35"/>
      <c r="L73" s="36"/>
      <c r="M73" s="35"/>
      <c r="N73" s="35"/>
    </row>
    <row r="74" spans="1:14" s="26" customFormat="1" ht="14.25">
      <c r="A74" s="79" t="s">
        <v>32</v>
      </c>
      <c r="B74" s="79" t="s">
        <v>193</v>
      </c>
      <c r="C74" s="79" t="s">
        <v>194</v>
      </c>
      <c r="D74" s="85" t="s">
        <v>195</v>
      </c>
      <c r="E74" s="79" t="s">
        <v>36</v>
      </c>
      <c r="F74" s="93">
        <v>900</v>
      </c>
      <c r="G74" s="92">
        <v>7.68</v>
      </c>
      <c r="H74" s="22"/>
      <c r="I74" s="90">
        <v>0</v>
      </c>
      <c r="J74" s="24">
        <f t="shared" si="0"/>
        <v>0</v>
      </c>
      <c r="K74" s="35"/>
      <c r="L74" s="36"/>
      <c r="M74" s="35"/>
      <c r="N74" s="35"/>
    </row>
    <row r="75" spans="1:14" s="26" customFormat="1" ht="14.25">
      <c r="A75" s="79" t="s">
        <v>32</v>
      </c>
      <c r="B75" s="79" t="s">
        <v>196</v>
      </c>
      <c r="C75" s="79" t="s">
        <v>197</v>
      </c>
      <c r="D75" s="85" t="s">
        <v>198</v>
      </c>
      <c r="E75" s="79" t="s">
        <v>36</v>
      </c>
      <c r="F75" s="93">
        <v>720</v>
      </c>
      <c r="G75" s="92">
        <v>2.214</v>
      </c>
      <c r="H75" s="22"/>
      <c r="I75" s="90">
        <v>0</v>
      </c>
      <c r="J75" s="24">
        <f t="shared" si="0"/>
        <v>0</v>
      </c>
      <c r="K75" s="35"/>
      <c r="L75" s="36"/>
      <c r="M75" s="35"/>
      <c r="N75" s="35"/>
    </row>
    <row r="76" spans="1:14" s="26" customFormat="1" ht="14.25">
      <c r="A76" s="79" t="s">
        <v>32</v>
      </c>
      <c r="B76" s="79" t="s">
        <v>199</v>
      </c>
      <c r="C76" s="79" t="s">
        <v>200</v>
      </c>
      <c r="D76" s="85" t="s">
        <v>201</v>
      </c>
      <c r="E76" s="79" t="s">
        <v>36</v>
      </c>
      <c r="F76" s="93">
        <v>760</v>
      </c>
      <c r="G76" s="92">
        <v>2.32</v>
      </c>
      <c r="H76" s="22"/>
      <c r="I76" s="90">
        <v>0</v>
      </c>
      <c r="J76" s="24">
        <f t="shared" si="0"/>
        <v>0</v>
      </c>
      <c r="K76" s="35"/>
      <c r="L76" s="36"/>
      <c r="M76" s="35"/>
      <c r="N76" s="35"/>
    </row>
    <row r="77" spans="1:14" s="26" customFormat="1" ht="14.25">
      <c r="A77" s="79" t="s">
        <v>32</v>
      </c>
      <c r="B77" s="79" t="s">
        <v>202</v>
      </c>
      <c r="C77" s="79" t="s">
        <v>203</v>
      </c>
      <c r="D77" s="85" t="s">
        <v>204</v>
      </c>
      <c r="E77" s="79" t="s">
        <v>36</v>
      </c>
      <c r="F77" s="93">
        <v>20</v>
      </c>
      <c r="G77" s="92">
        <v>137.343</v>
      </c>
      <c r="H77" s="22"/>
      <c r="I77" s="90">
        <v>0</v>
      </c>
      <c r="J77" s="24">
        <f t="shared" si="0"/>
        <v>0</v>
      </c>
      <c r="K77" s="35"/>
      <c r="L77" s="36"/>
      <c r="M77" s="35"/>
      <c r="N77" s="35"/>
    </row>
    <row r="78" spans="1:14" s="26" customFormat="1" ht="14.25">
      <c r="A78" s="79" t="s">
        <v>32</v>
      </c>
      <c r="B78" s="79" t="s">
        <v>205</v>
      </c>
      <c r="C78" s="79" t="s">
        <v>206</v>
      </c>
      <c r="D78" s="85" t="s">
        <v>207</v>
      </c>
      <c r="E78" s="79" t="s">
        <v>36</v>
      </c>
      <c r="F78" s="93">
        <v>100</v>
      </c>
      <c r="G78" s="92">
        <v>319.1</v>
      </c>
      <c r="H78" s="22"/>
      <c r="I78" s="90">
        <v>0</v>
      </c>
      <c r="J78" s="24">
        <f t="shared" si="0"/>
        <v>0</v>
      </c>
      <c r="K78" s="35"/>
      <c r="L78" s="36"/>
      <c r="M78" s="35"/>
      <c r="N78" s="35"/>
    </row>
    <row r="79" spans="1:14" s="26" customFormat="1" ht="14.25">
      <c r="A79" s="79" t="s">
        <v>32</v>
      </c>
      <c r="B79" s="79" t="s">
        <v>208</v>
      </c>
      <c r="C79" s="79" t="s">
        <v>209</v>
      </c>
      <c r="D79" s="85" t="s">
        <v>210</v>
      </c>
      <c r="E79" s="79" t="s">
        <v>36</v>
      </c>
      <c r="F79" s="93">
        <v>60</v>
      </c>
      <c r="G79" s="92">
        <v>161.333</v>
      </c>
      <c r="H79" s="22"/>
      <c r="I79" s="90">
        <v>0</v>
      </c>
      <c r="J79" s="24">
        <f t="shared" si="0"/>
        <v>0</v>
      </c>
      <c r="K79" s="35"/>
      <c r="L79" s="36"/>
      <c r="M79" s="35"/>
      <c r="N79" s="35"/>
    </row>
    <row r="80" spans="1:14" s="26" customFormat="1" ht="14.25">
      <c r="A80" s="79" t="s">
        <v>32</v>
      </c>
      <c r="B80" s="79" t="s">
        <v>211</v>
      </c>
      <c r="C80" s="79" t="s">
        <v>212</v>
      </c>
      <c r="D80" s="85" t="s">
        <v>213</v>
      </c>
      <c r="E80" s="79" t="s">
        <v>36</v>
      </c>
      <c r="F80" s="93">
        <v>720</v>
      </c>
      <c r="G80" s="92">
        <v>2.672</v>
      </c>
      <c r="H80" s="22"/>
      <c r="I80" s="90">
        <v>0</v>
      </c>
      <c r="J80" s="24">
        <f t="shared" si="0"/>
        <v>0</v>
      </c>
      <c r="K80" s="35"/>
      <c r="L80" s="36"/>
      <c r="M80" s="35"/>
      <c r="N80" s="35"/>
    </row>
    <row r="81" spans="1:14" s="26" customFormat="1" ht="14.25">
      <c r="A81" s="79" t="s">
        <v>32</v>
      </c>
      <c r="B81" s="79" t="s">
        <v>214</v>
      </c>
      <c r="C81" s="79" t="s">
        <v>215</v>
      </c>
      <c r="D81" s="85" t="s">
        <v>216</v>
      </c>
      <c r="E81" s="79" t="s">
        <v>36</v>
      </c>
      <c r="F81" s="93">
        <v>810</v>
      </c>
      <c r="G81" s="92">
        <v>1.785</v>
      </c>
      <c r="H81" s="22"/>
      <c r="I81" s="90">
        <v>0</v>
      </c>
      <c r="J81" s="24">
        <f t="shared" si="0"/>
        <v>0</v>
      </c>
      <c r="K81" s="35"/>
      <c r="L81" s="36"/>
      <c r="M81" s="35"/>
      <c r="N81" s="35"/>
    </row>
    <row r="82" spans="1:14" s="26" customFormat="1" ht="14.25">
      <c r="A82" s="79" t="s">
        <v>32</v>
      </c>
      <c r="B82" s="79" t="s">
        <v>217</v>
      </c>
      <c r="C82" s="79" t="s">
        <v>218</v>
      </c>
      <c r="D82" s="85" t="s">
        <v>219</v>
      </c>
      <c r="E82" s="79" t="s">
        <v>36</v>
      </c>
      <c r="F82" s="93">
        <v>810</v>
      </c>
      <c r="G82" s="92">
        <v>9.413</v>
      </c>
      <c r="H82" s="22"/>
      <c r="I82" s="90">
        <v>0</v>
      </c>
      <c r="J82" s="24">
        <f t="shared" si="0"/>
        <v>0</v>
      </c>
      <c r="K82" s="35"/>
      <c r="L82" s="36"/>
      <c r="M82" s="35"/>
      <c r="N82" s="35"/>
    </row>
    <row r="83" spans="1:14" s="26" customFormat="1" ht="14.25">
      <c r="A83" s="79" t="s">
        <v>32</v>
      </c>
      <c r="B83" s="79" t="s">
        <v>220</v>
      </c>
      <c r="C83" s="79" t="s">
        <v>221</v>
      </c>
      <c r="D83" s="85" t="s">
        <v>222</v>
      </c>
      <c r="E83" s="79" t="s">
        <v>36</v>
      </c>
      <c r="F83" s="93">
        <v>810</v>
      </c>
      <c r="G83" s="92">
        <v>7.739</v>
      </c>
      <c r="H83" s="22"/>
      <c r="I83" s="90">
        <v>0</v>
      </c>
      <c r="J83" s="24">
        <f t="shared" si="0"/>
        <v>0</v>
      </c>
      <c r="K83" s="35"/>
      <c r="L83" s="36"/>
      <c r="M83" s="35"/>
      <c r="N83" s="35"/>
    </row>
    <row r="84" spans="1:14" s="26" customFormat="1" ht="14.25">
      <c r="A84" s="79" t="s">
        <v>32</v>
      </c>
      <c r="B84" s="79" t="s">
        <v>223</v>
      </c>
      <c r="C84" s="79" t="s">
        <v>224</v>
      </c>
      <c r="D84" s="85" t="s">
        <v>225</v>
      </c>
      <c r="E84" s="79" t="s">
        <v>36</v>
      </c>
      <c r="F84" s="93">
        <v>6300</v>
      </c>
      <c r="G84" s="92">
        <v>1.431</v>
      </c>
      <c r="H84" s="22"/>
      <c r="I84" s="90">
        <v>0</v>
      </c>
      <c r="J84" s="24">
        <f t="shared" si="0"/>
        <v>0</v>
      </c>
      <c r="K84" s="35"/>
      <c r="L84" s="36"/>
      <c r="M84" s="35"/>
      <c r="N84" s="35"/>
    </row>
    <row r="85" spans="1:14" s="26" customFormat="1" ht="14.25">
      <c r="A85" s="79" t="s">
        <v>32</v>
      </c>
      <c r="B85" s="79" t="s">
        <v>226</v>
      </c>
      <c r="C85" s="79" t="s">
        <v>227</v>
      </c>
      <c r="D85" s="85" t="s">
        <v>228</v>
      </c>
      <c r="E85" s="79" t="s">
        <v>36</v>
      </c>
      <c r="F85" s="93">
        <v>810</v>
      </c>
      <c r="G85" s="92">
        <v>5.282</v>
      </c>
      <c r="H85" s="22"/>
      <c r="I85" s="90">
        <v>0</v>
      </c>
      <c r="J85" s="24">
        <f t="shared" si="0"/>
        <v>0</v>
      </c>
      <c r="K85" s="35"/>
      <c r="L85" s="36"/>
      <c r="M85" s="35"/>
      <c r="N85" s="35"/>
    </row>
    <row r="86" spans="1:14" s="26" customFormat="1" ht="14.25">
      <c r="A86" s="79" t="s">
        <v>32</v>
      </c>
      <c r="B86" s="79" t="s">
        <v>229</v>
      </c>
      <c r="C86" s="79" t="s">
        <v>230</v>
      </c>
      <c r="D86" s="85" t="s">
        <v>231</v>
      </c>
      <c r="E86" s="79" t="s">
        <v>36</v>
      </c>
      <c r="F86" s="93">
        <v>140</v>
      </c>
      <c r="G86" s="92">
        <v>48.384</v>
      </c>
      <c r="H86" s="22"/>
      <c r="I86" s="90">
        <v>0</v>
      </c>
      <c r="J86" s="24">
        <f aca="true" t="shared" si="1" ref="J86:J149">SUM(F86*I86)</f>
        <v>0</v>
      </c>
      <c r="K86" s="35"/>
      <c r="L86" s="36"/>
      <c r="M86" s="35"/>
      <c r="N86" s="35"/>
    </row>
    <row r="87" spans="1:14" s="26" customFormat="1" ht="14.25">
      <c r="A87" s="79" t="s">
        <v>32</v>
      </c>
      <c r="B87" s="79" t="s">
        <v>232</v>
      </c>
      <c r="C87" s="79" t="s">
        <v>233</v>
      </c>
      <c r="D87" s="85" t="s">
        <v>234</v>
      </c>
      <c r="E87" s="79" t="s">
        <v>36</v>
      </c>
      <c r="F87" s="93">
        <v>1500</v>
      </c>
      <c r="G87" s="92">
        <v>2.828</v>
      </c>
      <c r="H87" s="22"/>
      <c r="I87" s="90">
        <v>0</v>
      </c>
      <c r="J87" s="24">
        <f t="shared" si="1"/>
        <v>0</v>
      </c>
      <c r="K87" s="35"/>
      <c r="L87" s="36"/>
      <c r="M87" s="35"/>
      <c r="N87" s="35"/>
    </row>
    <row r="88" spans="1:14" s="26" customFormat="1" ht="14.25">
      <c r="A88" s="79" t="s">
        <v>32</v>
      </c>
      <c r="B88" s="79" t="s">
        <v>235</v>
      </c>
      <c r="C88" s="79" t="s">
        <v>236</v>
      </c>
      <c r="D88" s="85" t="s">
        <v>237</v>
      </c>
      <c r="E88" s="79" t="s">
        <v>36</v>
      </c>
      <c r="F88" s="93">
        <v>2880</v>
      </c>
      <c r="G88" s="92">
        <v>0.591</v>
      </c>
      <c r="H88" s="22"/>
      <c r="I88" s="90">
        <v>0</v>
      </c>
      <c r="J88" s="24">
        <f t="shared" si="1"/>
        <v>0</v>
      </c>
      <c r="K88" s="35"/>
      <c r="L88" s="36"/>
      <c r="M88" s="35"/>
      <c r="N88" s="35"/>
    </row>
    <row r="89" spans="1:14" s="26" customFormat="1" ht="14.25">
      <c r="A89" s="79" t="s">
        <v>32</v>
      </c>
      <c r="B89" s="79" t="s">
        <v>238</v>
      </c>
      <c r="C89" s="79" t="s">
        <v>239</v>
      </c>
      <c r="D89" s="85" t="s">
        <v>240</v>
      </c>
      <c r="E89" s="79" t="s">
        <v>36</v>
      </c>
      <c r="F89" s="93">
        <v>2880</v>
      </c>
      <c r="G89" s="92">
        <v>3.857</v>
      </c>
      <c r="H89" s="22"/>
      <c r="I89" s="90">
        <v>0</v>
      </c>
      <c r="J89" s="24">
        <f t="shared" si="1"/>
        <v>0</v>
      </c>
      <c r="K89" s="35"/>
      <c r="L89" s="36"/>
      <c r="M89" s="35"/>
      <c r="N89" s="35"/>
    </row>
    <row r="90" spans="1:14" s="26" customFormat="1" ht="14.25">
      <c r="A90" s="79" t="s">
        <v>32</v>
      </c>
      <c r="B90" s="79" t="s">
        <v>241</v>
      </c>
      <c r="C90" s="79" t="s">
        <v>242</v>
      </c>
      <c r="D90" s="85" t="s">
        <v>243</v>
      </c>
      <c r="E90" s="79" t="s">
        <v>36</v>
      </c>
      <c r="F90" s="93">
        <v>4200</v>
      </c>
      <c r="G90" s="92">
        <v>1.105</v>
      </c>
      <c r="H90" s="22"/>
      <c r="I90" s="90">
        <v>0</v>
      </c>
      <c r="J90" s="24">
        <f t="shared" si="1"/>
        <v>0</v>
      </c>
      <c r="K90" s="35"/>
      <c r="L90" s="36"/>
      <c r="M90" s="35"/>
      <c r="N90" s="35"/>
    </row>
    <row r="91" spans="1:14" s="26" customFormat="1" ht="14.25">
      <c r="A91" s="79" t="s">
        <v>32</v>
      </c>
      <c r="B91" s="79" t="s">
        <v>244</v>
      </c>
      <c r="C91" s="79" t="s">
        <v>245</v>
      </c>
      <c r="D91" s="85" t="s">
        <v>246</v>
      </c>
      <c r="E91" s="79" t="s">
        <v>36</v>
      </c>
      <c r="F91" s="93">
        <v>1500</v>
      </c>
      <c r="G91" s="92">
        <v>4.871</v>
      </c>
      <c r="H91" s="22"/>
      <c r="I91" s="90">
        <v>0</v>
      </c>
      <c r="J91" s="24">
        <f t="shared" si="1"/>
        <v>0</v>
      </c>
      <c r="K91" s="35"/>
      <c r="L91" s="36"/>
      <c r="M91" s="35"/>
      <c r="N91" s="35"/>
    </row>
    <row r="92" spans="1:14" s="26" customFormat="1" ht="14.25">
      <c r="A92" s="79" t="s">
        <v>32</v>
      </c>
      <c r="B92" s="79" t="s">
        <v>247</v>
      </c>
      <c r="C92" s="79" t="s">
        <v>248</v>
      </c>
      <c r="D92" s="85" t="s">
        <v>249</v>
      </c>
      <c r="E92" s="79" t="s">
        <v>36</v>
      </c>
      <c r="F92" s="93">
        <v>1500</v>
      </c>
      <c r="G92" s="92">
        <v>3.488</v>
      </c>
      <c r="H92" s="22"/>
      <c r="I92" s="90">
        <v>0</v>
      </c>
      <c r="J92" s="24">
        <f t="shared" si="1"/>
        <v>0</v>
      </c>
      <c r="K92" s="35"/>
      <c r="L92" s="36"/>
      <c r="M92" s="35"/>
      <c r="N92" s="35"/>
    </row>
    <row r="93" spans="1:14" s="26" customFormat="1" ht="14.25">
      <c r="A93" s="79" t="s">
        <v>32</v>
      </c>
      <c r="B93" s="79" t="s">
        <v>250</v>
      </c>
      <c r="C93" s="79" t="s">
        <v>251</v>
      </c>
      <c r="D93" s="85" t="s">
        <v>252</v>
      </c>
      <c r="E93" s="79" t="s">
        <v>36</v>
      </c>
      <c r="F93" s="93">
        <v>1200</v>
      </c>
      <c r="G93" s="92">
        <v>1.547</v>
      </c>
      <c r="H93" s="22"/>
      <c r="I93" s="90">
        <v>0</v>
      </c>
      <c r="J93" s="24">
        <f t="shared" si="1"/>
        <v>0</v>
      </c>
      <c r="K93" s="35"/>
      <c r="L93" s="36"/>
      <c r="M93" s="35"/>
      <c r="N93" s="35"/>
    </row>
    <row r="94" spans="1:14" s="26" customFormat="1" ht="14.25">
      <c r="A94" s="79" t="s">
        <v>32</v>
      </c>
      <c r="B94" s="79" t="s">
        <v>253</v>
      </c>
      <c r="C94" s="79" t="s">
        <v>254</v>
      </c>
      <c r="D94" s="85" t="s">
        <v>255</v>
      </c>
      <c r="E94" s="79" t="s">
        <v>36</v>
      </c>
      <c r="F94" s="93">
        <v>1000</v>
      </c>
      <c r="G94" s="92">
        <v>0.583</v>
      </c>
      <c r="H94" s="22"/>
      <c r="I94" s="90">
        <v>0</v>
      </c>
      <c r="J94" s="24">
        <f t="shared" si="1"/>
        <v>0</v>
      </c>
      <c r="K94" s="35"/>
      <c r="L94" s="36"/>
      <c r="M94" s="35"/>
      <c r="N94" s="35"/>
    </row>
    <row r="95" spans="1:14" s="26" customFormat="1" ht="14.25">
      <c r="A95" s="79" t="s">
        <v>32</v>
      </c>
      <c r="B95" s="79" t="s">
        <v>256</v>
      </c>
      <c r="C95" s="79" t="s">
        <v>257</v>
      </c>
      <c r="D95" s="85" t="s">
        <v>258</v>
      </c>
      <c r="E95" s="79" t="s">
        <v>36</v>
      </c>
      <c r="F95" s="93">
        <v>2160</v>
      </c>
      <c r="G95" s="92">
        <v>1.94</v>
      </c>
      <c r="H95" s="22"/>
      <c r="I95" s="90">
        <v>0</v>
      </c>
      <c r="J95" s="24">
        <f t="shared" si="1"/>
        <v>0</v>
      </c>
      <c r="K95" s="35"/>
      <c r="L95" s="36"/>
      <c r="M95" s="35"/>
      <c r="N95" s="35"/>
    </row>
    <row r="96" spans="1:14" s="26" customFormat="1" ht="14.25">
      <c r="A96" s="79" t="s">
        <v>32</v>
      </c>
      <c r="B96" s="79" t="s">
        <v>259</v>
      </c>
      <c r="C96" s="79" t="s">
        <v>260</v>
      </c>
      <c r="D96" s="85" t="s">
        <v>261</v>
      </c>
      <c r="E96" s="79" t="s">
        <v>36</v>
      </c>
      <c r="F96" s="93">
        <v>400</v>
      </c>
      <c r="G96" s="92">
        <v>13.882</v>
      </c>
      <c r="H96" s="22"/>
      <c r="I96" s="90">
        <v>0</v>
      </c>
      <c r="J96" s="24">
        <f t="shared" si="1"/>
        <v>0</v>
      </c>
      <c r="K96" s="35"/>
      <c r="L96" s="36"/>
      <c r="M96" s="35"/>
      <c r="N96" s="35"/>
    </row>
    <row r="97" spans="1:14" s="26" customFormat="1" ht="14.25">
      <c r="A97" s="79" t="s">
        <v>32</v>
      </c>
      <c r="B97" s="79" t="s">
        <v>262</v>
      </c>
      <c r="C97" s="79" t="s">
        <v>263</v>
      </c>
      <c r="D97" s="85" t="s">
        <v>264</v>
      </c>
      <c r="E97" s="79" t="s">
        <v>36</v>
      </c>
      <c r="F97" s="93">
        <v>360</v>
      </c>
      <c r="G97" s="92">
        <v>10.189</v>
      </c>
      <c r="H97" s="22"/>
      <c r="I97" s="90">
        <v>0</v>
      </c>
      <c r="J97" s="24">
        <f t="shared" si="1"/>
        <v>0</v>
      </c>
      <c r="K97" s="35"/>
      <c r="L97" s="36"/>
      <c r="M97" s="35"/>
      <c r="N97" s="35"/>
    </row>
    <row r="98" spans="1:14" s="26" customFormat="1" ht="14.25">
      <c r="A98" s="79" t="s">
        <v>32</v>
      </c>
      <c r="B98" s="79" t="s">
        <v>265</v>
      </c>
      <c r="C98" s="79" t="s">
        <v>266</v>
      </c>
      <c r="D98" s="85" t="s">
        <v>267</v>
      </c>
      <c r="E98" s="79" t="s">
        <v>36</v>
      </c>
      <c r="F98" s="93">
        <v>336</v>
      </c>
      <c r="G98" s="92">
        <v>9.947</v>
      </c>
      <c r="H98" s="22"/>
      <c r="I98" s="90">
        <v>0</v>
      </c>
      <c r="J98" s="24">
        <f t="shared" si="1"/>
        <v>0</v>
      </c>
      <c r="K98" s="35"/>
      <c r="L98" s="36"/>
      <c r="M98" s="35"/>
      <c r="N98" s="35"/>
    </row>
    <row r="99" spans="1:14" s="26" customFormat="1" ht="14.25">
      <c r="A99" s="79" t="s">
        <v>32</v>
      </c>
      <c r="B99" s="79" t="s">
        <v>268</v>
      </c>
      <c r="C99" s="79" t="s">
        <v>269</v>
      </c>
      <c r="D99" s="85" t="s">
        <v>270</v>
      </c>
      <c r="E99" s="79" t="s">
        <v>36</v>
      </c>
      <c r="F99" s="93">
        <v>336</v>
      </c>
      <c r="G99" s="92">
        <v>9.957</v>
      </c>
      <c r="H99" s="22"/>
      <c r="I99" s="90">
        <v>0</v>
      </c>
      <c r="J99" s="24">
        <f t="shared" si="1"/>
        <v>0</v>
      </c>
      <c r="K99" s="35"/>
      <c r="L99" s="36"/>
      <c r="M99" s="35"/>
      <c r="N99" s="35"/>
    </row>
    <row r="100" spans="1:14" s="26" customFormat="1" ht="14.25">
      <c r="A100" s="79" t="s">
        <v>32</v>
      </c>
      <c r="B100" s="79" t="s">
        <v>271</v>
      </c>
      <c r="C100" s="79" t="s">
        <v>272</v>
      </c>
      <c r="D100" s="85" t="s">
        <v>273</v>
      </c>
      <c r="E100" s="79" t="s">
        <v>36</v>
      </c>
      <c r="F100" s="93">
        <v>672</v>
      </c>
      <c r="G100" s="92">
        <v>4.474</v>
      </c>
      <c r="H100" s="22"/>
      <c r="I100" s="90">
        <v>0</v>
      </c>
      <c r="J100" s="24">
        <f t="shared" si="1"/>
        <v>0</v>
      </c>
      <c r="K100" s="35"/>
      <c r="L100" s="36"/>
      <c r="M100" s="35"/>
      <c r="N100" s="35"/>
    </row>
    <row r="101" spans="1:14" s="26" customFormat="1" ht="14.25">
      <c r="A101" s="79" t="s">
        <v>32</v>
      </c>
      <c r="B101" s="79" t="s">
        <v>274</v>
      </c>
      <c r="C101" s="79" t="s">
        <v>275</v>
      </c>
      <c r="D101" s="85" t="s">
        <v>276</v>
      </c>
      <c r="E101" s="79" t="s">
        <v>36</v>
      </c>
      <c r="F101" s="93">
        <v>750</v>
      </c>
      <c r="G101" s="92">
        <v>3.251</v>
      </c>
      <c r="H101" s="22"/>
      <c r="I101" s="90">
        <v>0</v>
      </c>
      <c r="J101" s="24">
        <f t="shared" si="1"/>
        <v>0</v>
      </c>
      <c r="K101" s="35"/>
      <c r="L101" s="36"/>
      <c r="M101" s="35"/>
      <c r="N101" s="35"/>
    </row>
    <row r="102" spans="1:14" s="26" customFormat="1" ht="14.25">
      <c r="A102" s="79" t="s">
        <v>32</v>
      </c>
      <c r="B102" s="79" t="s">
        <v>277</v>
      </c>
      <c r="C102" s="79" t="s">
        <v>278</v>
      </c>
      <c r="D102" s="85" t="s">
        <v>279</v>
      </c>
      <c r="E102" s="79" t="s">
        <v>36</v>
      </c>
      <c r="F102" s="93">
        <v>2100</v>
      </c>
      <c r="G102" s="92">
        <v>2.825</v>
      </c>
      <c r="H102" s="22"/>
      <c r="I102" s="90">
        <v>0</v>
      </c>
      <c r="J102" s="24">
        <f t="shared" si="1"/>
        <v>0</v>
      </c>
      <c r="K102" s="35"/>
      <c r="L102" s="36"/>
      <c r="M102" s="35"/>
      <c r="N102" s="35"/>
    </row>
    <row r="103" spans="1:14" s="26" customFormat="1" ht="14.25">
      <c r="A103" s="79" t="s">
        <v>32</v>
      </c>
      <c r="B103" s="79" t="s">
        <v>280</v>
      </c>
      <c r="C103" s="79" t="s">
        <v>281</v>
      </c>
      <c r="D103" s="85" t="s">
        <v>282</v>
      </c>
      <c r="E103" s="79" t="s">
        <v>36</v>
      </c>
      <c r="F103" s="93">
        <v>720</v>
      </c>
      <c r="G103" s="92">
        <v>2.568</v>
      </c>
      <c r="H103" s="22"/>
      <c r="I103" s="90">
        <v>0</v>
      </c>
      <c r="J103" s="24">
        <f t="shared" si="1"/>
        <v>0</v>
      </c>
      <c r="K103" s="35"/>
      <c r="L103" s="36"/>
      <c r="M103" s="35"/>
      <c r="N103" s="35"/>
    </row>
    <row r="104" spans="1:14" s="26" customFormat="1" ht="14.25">
      <c r="A104" s="79" t="s">
        <v>32</v>
      </c>
      <c r="B104" s="79" t="s">
        <v>283</v>
      </c>
      <c r="C104" s="79" t="s">
        <v>284</v>
      </c>
      <c r="D104" s="85" t="s">
        <v>285</v>
      </c>
      <c r="E104" s="79" t="s">
        <v>36</v>
      </c>
      <c r="F104" s="93">
        <v>100</v>
      </c>
      <c r="G104" s="92">
        <v>86.153</v>
      </c>
      <c r="H104" s="22"/>
      <c r="I104" s="90">
        <v>0</v>
      </c>
      <c r="J104" s="24">
        <f t="shared" si="1"/>
        <v>0</v>
      </c>
      <c r="K104" s="35"/>
      <c r="L104" s="36"/>
      <c r="M104" s="35"/>
      <c r="N104" s="35"/>
    </row>
    <row r="105" spans="1:14" s="26" customFormat="1" ht="14.25">
      <c r="A105" s="79" t="s">
        <v>32</v>
      </c>
      <c r="B105" s="79" t="s">
        <v>286</v>
      </c>
      <c r="C105" s="79" t="s">
        <v>287</v>
      </c>
      <c r="D105" s="85" t="s">
        <v>288</v>
      </c>
      <c r="E105" s="79" t="s">
        <v>36</v>
      </c>
      <c r="F105" s="93">
        <v>360</v>
      </c>
      <c r="G105" s="92">
        <v>3.63</v>
      </c>
      <c r="H105" s="22"/>
      <c r="I105" s="90">
        <v>0</v>
      </c>
      <c r="J105" s="24">
        <f t="shared" si="1"/>
        <v>0</v>
      </c>
      <c r="K105" s="35"/>
      <c r="L105" s="36"/>
      <c r="M105" s="35"/>
      <c r="N105" s="35"/>
    </row>
    <row r="106" spans="1:14" s="26" customFormat="1" ht="14.25">
      <c r="A106" s="79" t="s">
        <v>32</v>
      </c>
      <c r="B106" s="79" t="s">
        <v>289</v>
      </c>
      <c r="C106" s="79" t="s">
        <v>290</v>
      </c>
      <c r="D106" s="85" t="s">
        <v>291</v>
      </c>
      <c r="E106" s="79" t="s">
        <v>36</v>
      </c>
      <c r="F106" s="93">
        <v>4200</v>
      </c>
      <c r="G106" s="92">
        <v>1.943</v>
      </c>
      <c r="H106" s="22"/>
      <c r="I106" s="90">
        <v>0</v>
      </c>
      <c r="J106" s="24">
        <f t="shared" si="1"/>
        <v>0</v>
      </c>
      <c r="K106" s="35"/>
      <c r="L106" s="36"/>
      <c r="M106" s="35"/>
      <c r="N106" s="35"/>
    </row>
    <row r="107" spans="1:14" s="26" customFormat="1" ht="14.25">
      <c r="A107" s="79" t="s">
        <v>32</v>
      </c>
      <c r="B107" s="79" t="s">
        <v>292</v>
      </c>
      <c r="C107" s="79" t="s">
        <v>293</v>
      </c>
      <c r="D107" s="85" t="s">
        <v>294</v>
      </c>
      <c r="E107" s="79" t="s">
        <v>36</v>
      </c>
      <c r="F107" s="93">
        <v>1008</v>
      </c>
      <c r="G107" s="92">
        <v>6.095</v>
      </c>
      <c r="H107" s="22"/>
      <c r="I107" s="90">
        <v>0</v>
      </c>
      <c r="J107" s="24">
        <f t="shared" si="1"/>
        <v>0</v>
      </c>
      <c r="K107" s="35"/>
      <c r="L107" s="36"/>
      <c r="M107" s="35"/>
      <c r="N107" s="35"/>
    </row>
    <row r="108" spans="1:14" s="26" customFormat="1" ht="14.25">
      <c r="A108" s="79" t="s">
        <v>32</v>
      </c>
      <c r="B108" s="79" t="s">
        <v>295</v>
      </c>
      <c r="C108" s="79" t="s">
        <v>296</v>
      </c>
      <c r="D108" s="85" t="s">
        <v>297</v>
      </c>
      <c r="E108" s="79" t="s">
        <v>36</v>
      </c>
      <c r="F108" s="93">
        <v>720</v>
      </c>
      <c r="G108" s="92">
        <v>5.735</v>
      </c>
      <c r="H108" s="22"/>
      <c r="I108" s="90">
        <v>0</v>
      </c>
      <c r="J108" s="24">
        <f t="shared" si="1"/>
        <v>0</v>
      </c>
      <c r="K108" s="35"/>
      <c r="L108" s="36"/>
      <c r="M108" s="35"/>
      <c r="N108" s="35"/>
    </row>
    <row r="109" spans="1:14" s="26" customFormat="1" ht="14.25">
      <c r="A109" s="84" t="s">
        <v>21</v>
      </c>
      <c r="B109" s="27"/>
      <c r="C109" s="27"/>
      <c r="D109" s="28"/>
      <c r="E109" s="29"/>
      <c r="F109" s="30"/>
      <c r="G109" s="30"/>
      <c r="H109" s="22"/>
      <c r="I109" s="94">
        <f>SUM(J21:J108)</f>
        <v>0</v>
      </c>
      <c r="J109" s="24">
        <f t="shared" si="1"/>
        <v>0</v>
      </c>
      <c r="K109" s="35"/>
      <c r="L109" s="36"/>
      <c r="M109" s="35"/>
      <c r="N109" s="35"/>
    </row>
    <row r="111" spans="1:14" s="26" customFormat="1" ht="84.75" customHeight="1">
      <c r="A111" s="81" t="s">
        <v>298</v>
      </c>
      <c r="B111" s="27"/>
      <c r="C111" s="27"/>
      <c r="D111" s="28"/>
      <c r="E111" s="29"/>
      <c r="F111" s="30"/>
      <c r="G111" s="82" t="s">
        <v>300</v>
      </c>
      <c r="H111" s="22"/>
      <c r="I111" s="23">
        <v>0</v>
      </c>
      <c r="J111" s="24">
        <f t="shared" si="1"/>
        <v>0</v>
      </c>
      <c r="K111" s="35"/>
      <c r="L111" s="36"/>
      <c r="M111" s="35"/>
      <c r="N111" s="35"/>
    </row>
    <row r="112" spans="1:14" s="26" customFormat="1" ht="30" customHeight="1">
      <c r="A112" s="82" t="s">
        <v>299</v>
      </c>
      <c r="B112" s="27"/>
      <c r="C112" s="27"/>
      <c r="D112" s="28"/>
      <c r="E112" s="29"/>
      <c r="F112" s="30"/>
      <c r="G112" s="30"/>
      <c r="H112" s="22"/>
      <c r="I112" s="23">
        <v>0</v>
      </c>
      <c r="J112" s="24">
        <f t="shared" si="1"/>
        <v>0</v>
      </c>
      <c r="K112" s="35"/>
      <c r="L112" s="36"/>
      <c r="M112" s="35"/>
      <c r="N11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09:H109"/>
    <mergeCell ref="I109:J109"/>
    <mergeCell ref="A111:F111"/>
    <mergeCell ref="G111:J112"/>
    <mergeCell ref="A112:F11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