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<sst xmlns="http://schemas.openxmlformats.org/spreadsheetml/2006/main" count="342" uniqueCount="222">
  <si>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</si>
  <si>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</si>
  <si>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</si>
  <si>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</si>
  <si>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</si>
  <si>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</si>
  <si>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</si>
  <si>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</si>
  <si>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</si>
  <si>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</si>
  <si>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</si>
  <si>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</si>
  <si>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</si>
  <si>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</si>
  <si>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</si>
  <si>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</si>
  <si>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</si>
  <si>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</si>
  <si>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</si>
  <si>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</si>
  <si>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</si>
  <si>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</si>
  <si>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</si>
  <si>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</si>
  <si>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</si>
  <si>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</si>
  <si>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</si>
  <si>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</si>
  <si>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</si>
  <si>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</si>
  <si>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0053/2024   -   PREGÃO Nº 0040/2024</t>
  </si>
  <si>
    <t>MENOR PREÇO POR ITEM</t>
  </si>
  <si>
    <t>CONSTITUI O OBJETO DA PRESENTE LICITAÇÃO O REGISTRO DE PREÇO PARA A AQUISIÇÃO DE MEDICAMENTOS PARA ATENDIMENTO AOS PROCESSOS JUDICIAIS, VISANDO ATENDER A SECRETARIA MUNICIPAL DE SAÚDE, DA PREFEITURA MUNICIPAL DE MUNDO NOVO - MS, COM FORNECIMENTO PARCELADO, E DE ACORDO COM AS ESPECIFICAÇÕES E QUANTIDADES CONSTANTES NO ANEXO I – TERMO DE REFERÊNCIA DESTE EDITAL.</t>
  </si>
  <si>
    <t>0001</t>
  </si>
  <si>
    <t>1</t>
  </si>
  <si>
    <t>48470</t>
  </si>
  <si>
    <t>(BR0473343) ESZOPICLONA 2MG</t>
  </si>
  <si>
    <t>UN</t>
  </si>
  <si>
    <t>2</t>
  </si>
  <si>
    <t>50332</t>
  </si>
  <si>
    <t>BR0267892 PANTOPRAZOL, DOSAGEM: 40 MG, COMPRIMIDO</t>
  </si>
  <si>
    <t>3</t>
  </si>
  <si>
    <t>50301</t>
  </si>
  <si>
    <t>BR0271356 ALPRAZOLAM, DOSAGEM: 1 MG, COMPRIMIDO</t>
  </si>
  <si>
    <t>4</t>
  </si>
  <si>
    <t>50330</t>
  </si>
  <si>
    <t>BR0271621 OLANZAPINA, DOSAGEM: 10 MG, COMPRIMIDO</t>
  </si>
  <si>
    <t>5</t>
  </si>
  <si>
    <t>50303</t>
  </si>
  <si>
    <t>BR0271746 BACLOFENO, CONCENTRAÇÃO: 10 MG, COMPRIMIDO</t>
  </si>
  <si>
    <t>6</t>
  </si>
  <si>
    <t>50305</t>
  </si>
  <si>
    <t>BR0271848 BIMATOPROSTA, DOSAGEM: 0,3 MG/ML, SOLUÇÃO OFTÁLMICA, FRASCO 5,00 ML</t>
  </si>
  <si>
    <t>FR</t>
  </si>
  <si>
    <t>7</t>
  </si>
  <si>
    <t>50314</t>
  </si>
  <si>
    <t>BR0272327 OXIBUTININA CLORIDRATO, DOSAGEM: 5 MG, COMPRIMIDO</t>
  </si>
  <si>
    <t>8</t>
  </si>
  <si>
    <t>50344</t>
  </si>
  <si>
    <t>BR0272379 VENLAFAXINA, SAL CLORIDRATO, CONCENTRAÇÃO: 75 MG, LIBERAÇÃO CONTROLADA, COMPRIMIDO</t>
  </si>
  <si>
    <t>9</t>
  </si>
  <si>
    <t>50343</t>
  </si>
  <si>
    <t>BR0272380 VENLAFAXINA, SAL CLORIDRATO, CONCENTRAÇÃO: 150 MG, APRESENTACAO: LIBERAÇÃO CONTROLADA, COMPRIMIDO</t>
  </si>
  <si>
    <t>10</t>
  </si>
  <si>
    <t>50355</t>
  </si>
  <si>
    <t>BR0272793 FLUDROCORTISONA ACETATO, 0,1 MG, COMPRIMIDO</t>
  </si>
  <si>
    <t>11</t>
  </si>
  <si>
    <t>50335</t>
  </si>
  <si>
    <t>BR0272832 QUETIAPINA, DOSAGEM: 100 MG, COMPRIMIDO</t>
  </si>
  <si>
    <t>12</t>
  </si>
  <si>
    <t>50312</t>
  </si>
  <si>
    <t>BR0272903 CITALOPRAM, DOSAGEM: 20 MG, COMPRIMIDO</t>
  </si>
  <si>
    <t>13</t>
  </si>
  <si>
    <t>50350</t>
  </si>
  <si>
    <t>BR0273135 PROPATILNITRATO, DOSAGEM: 10 MG, COMPRIMIDO</t>
  </si>
  <si>
    <t>14</t>
  </si>
  <si>
    <t>50322</t>
  </si>
  <si>
    <t>BR0274227 GLICOSAMINA, COMPOSIÇÃO: ASSOCIADA COM CONDROITINA, EM SAIS SULFATOS, CONCENTRAÇÃO: 500MG + 400MG, CÁPSULA</t>
  </si>
  <si>
    <t>15</t>
  </si>
  <si>
    <t>50315</t>
  </si>
  <si>
    <t>BR0274808 CLORTALIDONA, DOSAGEM: 12,5 MG, COMPRIMIDO</t>
  </si>
  <si>
    <t>16</t>
  </si>
  <si>
    <t>50329</t>
  </si>
  <si>
    <t>BR0275116 NITRENDIPINO, CONCENTRAÇÃO: 10 MG, COMPRIMIDO</t>
  </si>
  <si>
    <t>17</t>
  </si>
  <si>
    <t>50326</t>
  </si>
  <si>
    <t>BR0276235 INSULINA, DOSAGEM: 25% + 75%, ORIGEM: LISPRO ASSOCIADA À LISPRO PROTAMINA, APLICAÇÃO: INJETÁVEL, TUBETE 3,00 ML</t>
  </si>
  <si>
    <t>18</t>
  </si>
  <si>
    <t>50342</t>
  </si>
  <si>
    <t>BR0276948 TRAZODONA CLORIDRATO, DOSAGEM: 50 MG, COMPRIMIDO</t>
  </si>
  <si>
    <t>19</t>
  </si>
  <si>
    <t>50341</t>
  </si>
  <si>
    <t>BR0276961 TIZANIDINA, DOSAGEM: 2 MG, COMPRIMIDO</t>
  </si>
  <si>
    <t>20</t>
  </si>
  <si>
    <t>50300</t>
  </si>
  <si>
    <t>BR0277649 ANAGRELIDA CLORIDRATO, DOSAGEM: 0,5 MG, CÁPSULA</t>
  </si>
  <si>
    <t>21</t>
  </si>
  <si>
    <t>50153</t>
  </si>
  <si>
    <t>BR0282313 CICLOBENZAPRINA CLORIDRATO, DOSAGEM: 10 MG, COMPRIMIDO</t>
  </si>
  <si>
    <t>22</t>
  </si>
  <si>
    <t>50302</t>
  </si>
  <si>
    <t>BR0284101 ARIPIPRAZOL, CONCENTRAÇÃO: 15 MG, COMPRIMIDO</t>
  </si>
  <si>
    <t>23</t>
  </si>
  <si>
    <t>50319</t>
  </si>
  <si>
    <t>BR0302443 DULOXETINA, CONCENTRAÇÃO: 60 MG, FORMA FARMACÊUTICA: MICROGRÂNULOS DE LIBERAÇÃO LENTA, CÁPSULA</t>
  </si>
  <si>
    <t>24</t>
  </si>
  <si>
    <t>50346</t>
  </si>
  <si>
    <t>BR0306145 VALSARTANA, CONCENTRAÇÃO: 160 MG, COMPRIMIDO</t>
  </si>
  <si>
    <t>25</t>
  </si>
  <si>
    <t>50308</t>
  </si>
  <si>
    <t>BR0319000 BRIMONIDINA TARTARATO, COMPOSIÇÃO: ASSOCIADA COM TIMOLOL MALEATO, FORMA FARMACÊUTICA: SOLUÇÃO OFTÁLMICA, CONCENTRAÇÃO: 2 MG + 5 MG/ML, FRASCO 10,00 ML</t>
  </si>
  <si>
    <t>26</t>
  </si>
  <si>
    <t>50334</t>
  </si>
  <si>
    <t>BR0319128 PRIMIDONA, DOSAGEM: 100 MG, COMPRIMIDO</t>
  </si>
  <si>
    <t>27</t>
  </si>
  <si>
    <t>50304</t>
  </si>
  <si>
    <t>BR0343573 BETAISTINA DICLORIDRATO, CONCENTRAÇÃO: 24 MG, COMPRIMIDO</t>
  </si>
  <si>
    <t>28</t>
  </si>
  <si>
    <t>50317</t>
  </si>
  <si>
    <t>BR0352912 DIVALPROATO DE SÓDIO, CONCENTRAÇÃO: 500 MG, LIBERAÇÃO PROLONGADA, COMPRIMIDO</t>
  </si>
  <si>
    <t>29</t>
  </si>
  <si>
    <t>50306</t>
  </si>
  <si>
    <t>BR0362718 BISOPROLOL FUMARATO, CONCENTRAÇÃO: 5 MG, COMPRIMIDO</t>
  </si>
  <si>
    <t>30</t>
  </si>
  <si>
    <t>50336</t>
  </si>
  <si>
    <t>BR0381066 RAMIPRIL, COMPOSIÇÃO: ASSOCIADO COM ANLODIPINO, CONCENTRAÇÃO: 10 MG + 5 MG, CÁPSULA</t>
  </si>
  <si>
    <t>31</t>
  </si>
  <si>
    <t>50348</t>
  </si>
  <si>
    <t>BR0382197 TRIMETAZIDINA DICLORIDRATO, CONCENTRAÇÃO: 35 MG, COMPRIMIDO</t>
  </si>
  <si>
    <t>32</t>
  </si>
  <si>
    <t>50310</t>
  </si>
  <si>
    <t>BR0383660 TIOTRÓPIO BROMETO, COMPOSIÇÃO: SAL BROMETO, CONCENTRAÇÃO: 2,5 MCG/DOSE, FORMA FARMACÊUTICA: SOLUÇÃO P/ INALAÇÃO, FRASCO 60,00 DOSES, CARACTERÍSTICA ADICIONAL: COM INALADOR</t>
  </si>
  <si>
    <t>33</t>
  </si>
  <si>
    <t>50333</t>
  </si>
  <si>
    <t>BR0388714 PREGABALINA, CONCENTRAÇÃO: 100 MG, CÁPSULA</t>
  </si>
  <si>
    <t>34</t>
  </si>
  <si>
    <t>50337</t>
  </si>
  <si>
    <t>BR0394103 RIVAROXABANA, CONCENTRAÇÃO: 10 MG, COMPRIMIDO</t>
  </si>
  <si>
    <t>35</t>
  </si>
  <si>
    <t>50321</t>
  </si>
  <si>
    <t>BR0394237 GLICOSAMINA, COMPOSIÇÃO: ASSOCIADA COM CONDROITINA, EM SAIS SULFATOS, CONCENTRAÇÃO: 1,5 G + 1,2 G, FORMA FARMACÊUTICA: PÓ ORAL, SACHÊ 4,13 G</t>
  </si>
  <si>
    <t>36</t>
  </si>
  <si>
    <t>50354</t>
  </si>
  <si>
    <t>BR0395517 CANAQUINUMABE, 150 MG, PÓ LIÓFILO P/ INJETÁVEL, FRASCO-AMPOLA</t>
  </si>
  <si>
    <t>37</t>
  </si>
  <si>
    <t>50324</t>
  </si>
  <si>
    <t>BR0396051 INSULINA, CONCENTRAÇÃO: 100 UI/ML, FORMA FARMACÊUTICA: SOLUÇÃO INJETÁVEL, ORIGEM: ASPART, CARACTERÍSTICA ADICIONAL: COM APLICADOR, TUBETE 3,00 ML</t>
  </si>
  <si>
    <t>38</t>
  </si>
  <si>
    <t>50309</t>
  </si>
  <si>
    <t>BR0397333 OTILÔNIO BROMETO, CONCENTRAÇÃO: 40 MG, COMPRIMIDO</t>
  </si>
  <si>
    <t>39</t>
  </si>
  <si>
    <t>50325</t>
  </si>
  <si>
    <t>BR0399010 INSULINA, CONCENTRAÇÃO: 100 UI/ML, FORMA FARMACÊUTICA: SOLUÇÃO INJETÁVEL, TIPO: GLARGINA, CARACTERÍSTICA ADICIONAL: COM APLICADOR, TUBETE 3,00 ML</t>
  </si>
  <si>
    <t>40</t>
  </si>
  <si>
    <t>50311</t>
  </si>
  <si>
    <t>BR0405220 CANDESARTANA, COMPOSIÇÃO: ASSOCIADO COM FELODIPINO, CONCENTRAÇÃO: 16MG + 5 MG, COMPRIMIDO</t>
  </si>
  <si>
    <t>41</t>
  </si>
  <si>
    <t>50327</t>
  </si>
  <si>
    <t>BR0405998 INSULINA, CONCENTRAÇÃO: 100 UI/ML, FORMA FARMACÊUTICA: SOLUÇÃO INJETÁVEL, TIPO: LISPRO, CARACTERÍSTICA ADICIONAL: COM APLICADOR, TUBETE 3,00 ML</t>
  </si>
  <si>
    <t>42</t>
  </si>
  <si>
    <t>50338</t>
  </si>
  <si>
    <t>BR0412091 RIVAROXABANA, CONCENTRAÇÃO: 20 MG, COMPRIMIDO</t>
  </si>
  <si>
    <t>43</t>
  </si>
  <si>
    <t>50307</t>
  </si>
  <si>
    <t>BR0412840 BILASTINA, CONCENTRAÇÃO: 20 MG, COMPRIMIDO</t>
  </si>
  <si>
    <t>44</t>
  </si>
  <si>
    <t>50316</t>
  </si>
  <si>
    <t>BR0432908 DAPAGLIFLOZINA, CONCENTRAÇÃO: 10 MG, COMPRIMIDO</t>
  </si>
  <si>
    <t>45</t>
  </si>
  <si>
    <t>50318</t>
  </si>
  <si>
    <t>BR0433279 DIVALPROATO DE SÓDIO, CONCENTRAÇÃO: 250 MG, LIBERAÇÃO PROLONGADA, COMPRIMIDO</t>
  </si>
  <si>
    <t>46</t>
  </si>
  <si>
    <t>50299</t>
  </si>
  <si>
    <t>BR0434110 ACETILCISTEÍNA, CONCENTRAÇÃO: 600 MG, FORMA FARMACÊUTICA: GRANULADO PARA SOLUÇÃO ORAL, ENVELOPE</t>
  </si>
  <si>
    <t>47</t>
  </si>
  <si>
    <t>50340</t>
  </si>
  <si>
    <t>BR0436779 SALMETEROL XINAFOATO, COMPOSIÇÃO: ASSOCIADO COM PROPIONATO DE FLUTICASONA, CONCENTRAÇÃO: 50 MCG + 250 MCG/DOSE, FORMA FARMACÊUTICA: PÓ PARA INALAÇÃO, EMBALAGEM 60,00 DOSES</t>
  </si>
  <si>
    <t>48</t>
  </si>
  <si>
    <t>50339</t>
  </si>
  <si>
    <t>BR0445432 VALSARTANA, COMPOSIÇÃO: ASSOCIADO AO SACUBITRIL, CONCENTRAÇÃO: 103 MG + 97 MG, COMPRIMIDO</t>
  </si>
  <si>
    <t>49</t>
  </si>
  <si>
    <t>50298</t>
  </si>
  <si>
    <t>BR0448839 ACEBROFILINA, CONCENTRAÇÃO: 10 MG/ML, FORMA FARMACÊUTICA: XAROPE, FRASCO 100,00 ML</t>
  </si>
  <si>
    <t>50</t>
  </si>
  <si>
    <t>50331</t>
  </si>
  <si>
    <t>BR0452740 OMALIZUMABE, CONCENTRAÇÃO: 150 MG, INJETÁVEL, SERINGA 1,00 ML</t>
  </si>
  <si>
    <t>51</t>
  </si>
  <si>
    <t>50351</t>
  </si>
  <si>
    <t>BR0460004 CANDESARTANA, CONCENTRAÇÃO: 32 MG, COMPRIMIDO</t>
  </si>
  <si>
    <t>52</t>
  </si>
  <si>
    <t>50320</t>
  </si>
  <si>
    <t>BR0460948 ESOMEPRAZOL, CONCENTRAÇÃO: 40 MG, CARACTERÍSTICAS ADICIONAIS: LIBERAÇÃO PROLONGADA, COMPRIMIDO</t>
  </si>
  <si>
    <t>53</t>
  </si>
  <si>
    <t>50313</t>
  </si>
  <si>
    <t>BR0460987 BUPROPIONA CLORIDRATO, CONCENTRAÇÃO: 300 MG, CARACTERÍSTICAS ADICIONAIS: LIBERAÇÃO PROLONGADA, COMPRIMIDO</t>
  </si>
  <si>
    <t>54</t>
  </si>
  <si>
    <t>50323</t>
  </si>
  <si>
    <t>BR0462392 EMPAGLIFLOZINA, ASSOCIADO À LINAGLIPTINA, CONCENTRAÇÃO: 25 MG + 5 MG, COMPRIMIDO</t>
  </si>
  <si>
    <t>55</t>
  </si>
  <si>
    <t>50328</t>
  </si>
  <si>
    <t>BR0466976 MIRTAZAPINA, CONCENTRAÇÃO: 45 MG, FORMA FARMACÊUTICA: ORODISPERSÍVEL, COMPRIMIDO</t>
  </si>
  <si>
    <t>56</t>
  </si>
  <si>
    <t>50352</t>
  </si>
  <si>
    <t>BR0473334 BREXPIPRAZOL, 1 MG, COMPRIMIDO</t>
  </si>
  <si>
    <t>57</t>
  </si>
  <si>
    <t>50349</t>
  </si>
  <si>
    <t>BR0480080 TRIMETAZIDINA DICLORIDRATO, CONCENTRAÇÃO: 35 MG, ADICIONAL: LIBERAÇÃO PROLONGADA, COMPRIMIDO</t>
  </si>
  <si>
    <t>58</t>
  </si>
  <si>
    <t>50353</t>
  </si>
  <si>
    <t>CANABIDIOL 50 MG/ML</t>
  </si>
  <si>
    <t>59</t>
  </si>
  <si>
    <t>50347</t>
  </si>
  <si>
    <t>CARDIGEN C SACHE</t>
  </si>
  <si>
    <t>60</t>
  </si>
  <si>
    <t>48469</t>
  </si>
  <si>
    <t>CARTIGEN C</t>
  </si>
  <si>
    <t>61</t>
  </si>
  <si>
    <t>50345</t>
  </si>
  <si>
    <t>OSSONE</t>
  </si>
  <si>
    <t>Declaro que examinei, conheço e me submeto a todas as condições contidas no Edital da presente Licitação modalidade PREGÃO PRESENCIAL Nº 0040/2024,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</si>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</sst>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450</v>
      </c>
      <c r="G18" s="94">
        <v>3.12</v>
      </c>
      <c r="H18" s="28"/>
      <c r="I18" s="28"/>
      <c r="J18" s="30">
        <v>0</v>
      </c>
      <c r="K18" s="12">
        <f aca="true" t="shared" si="0" ref="K18:K81">SUM(F18*J18)</f>
        <v>0</v>
      </c>
    </row>
    <row r="19" spans="1:11" s="13" customFormat="1" ht="14.25">
      <c r="A19" s="84" t="s">
        <v>33</v>
      </c>
      <c r="B19" s="83" t="s">
        <v>38</v>
      </c>
      <c r="C19" s="84" t="s">
        <v>39</v>
      </c>
      <c r="D19" s="90" t="s">
        <v>40</v>
      </c>
      <c r="E19" s="84" t="s">
        <v>37</v>
      </c>
      <c r="F19" s="96">
        <v>450</v>
      </c>
      <c r="G19" s="94">
        <v>0.31</v>
      </c>
      <c r="H19" s="28"/>
      <c r="I19" s="28"/>
      <c r="J19" s="30">
        <v>0</v>
      </c>
      <c r="K19" s="12">
        <f t="shared" si="0"/>
        <v>0</v>
      </c>
    </row>
    <row r="20" spans="1:11" s="13" customFormat="1" ht="14.25">
      <c r="A20" s="84" t="s">
        <v>33</v>
      </c>
      <c r="B20" s="83" t="s">
        <v>41</v>
      </c>
      <c r="C20" s="84" t="s">
        <v>42</v>
      </c>
      <c r="D20" s="90" t="s">
        <v>43</v>
      </c>
      <c r="E20" s="84" t="s">
        <v>37</v>
      </c>
      <c r="F20" s="96">
        <v>450</v>
      </c>
      <c r="G20" s="94">
        <v>0.13</v>
      </c>
      <c r="H20" s="28"/>
      <c r="I20" s="28"/>
      <c r="J20" s="30">
        <v>0</v>
      </c>
      <c r="K20" s="12">
        <f t="shared" si="0"/>
        <v>0</v>
      </c>
    </row>
    <row r="21" spans="1:11" s="13" customFormat="1" ht="14.25">
      <c r="A21" s="84" t="s">
        <v>33</v>
      </c>
      <c r="B21" s="83" t="s">
        <v>44</v>
      </c>
      <c r="C21" s="84" t="s">
        <v>45</v>
      </c>
      <c r="D21" s="90" t="s">
        <v>46</v>
      </c>
      <c r="E21" s="84" t="s">
        <v>37</v>
      </c>
      <c r="F21" s="96">
        <v>1350</v>
      </c>
      <c r="G21" s="94">
        <v>0.56</v>
      </c>
      <c r="H21" s="28"/>
      <c r="I21" s="28"/>
      <c r="J21" s="30">
        <v>0</v>
      </c>
      <c r="K21" s="12">
        <f t="shared" si="0"/>
        <v>0</v>
      </c>
    </row>
    <row r="22" spans="1:11" s="13" customFormat="1" ht="14.25">
      <c r="A22" s="84" t="s">
        <v>33</v>
      </c>
      <c r="B22" s="83" t="s">
        <v>47</v>
      </c>
      <c r="C22" s="84" t="s">
        <v>48</v>
      </c>
      <c r="D22" s="90" t="s">
        <v>49</v>
      </c>
      <c r="E22" s="84" t="s">
        <v>37</v>
      </c>
      <c r="F22" s="96">
        <v>18450</v>
      </c>
      <c r="G22" s="94">
        <v>0.17</v>
      </c>
      <c r="H22" s="28"/>
      <c r="I22" s="28"/>
      <c r="J22" s="30">
        <v>0</v>
      </c>
      <c r="K22" s="12">
        <f t="shared" si="0"/>
        <v>0</v>
      </c>
    </row>
    <row r="23" spans="1:11" s="13" customFormat="1" ht="14.25">
      <c r="A23" s="84" t="s">
        <v>33</v>
      </c>
      <c r="B23" s="83" t="s">
        <v>50</v>
      </c>
      <c r="C23" s="84" t="s">
        <v>51</v>
      </c>
      <c r="D23" s="90" t="s">
        <v>52</v>
      </c>
      <c r="E23" s="84" t="s">
        <v>53</v>
      </c>
      <c r="F23" s="96">
        <v>30</v>
      </c>
      <c r="G23" s="94">
        <v>58.71</v>
      </c>
      <c r="H23" s="28"/>
      <c r="I23" s="28"/>
      <c r="J23" s="30">
        <v>0</v>
      </c>
      <c r="K23" s="12">
        <f t="shared" si="0"/>
        <v>0</v>
      </c>
    </row>
    <row r="24" spans="1:11" s="13" customFormat="1" ht="14.25">
      <c r="A24" s="84" t="s">
        <v>33</v>
      </c>
      <c r="B24" s="83" t="s">
        <v>54</v>
      </c>
      <c r="C24" s="84" t="s">
        <v>55</v>
      </c>
      <c r="D24" s="90" t="s">
        <v>56</v>
      </c>
      <c r="E24" s="84" t="s">
        <v>37</v>
      </c>
      <c r="F24" s="96">
        <v>12600</v>
      </c>
      <c r="G24" s="94">
        <v>1.23</v>
      </c>
      <c r="H24" s="28"/>
      <c r="I24" s="28"/>
      <c r="J24" s="30">
        <v>0</v>
      </c>
      <c r="K24" s="12">
        <f t="shared" si="0"/>
        <v>0</v>
      </c>
    </row>
    <row r="25" spans="1:11" s="13" customFormat="1" ht="14.25">
      <c r="A25" s="84" t="s">
        <v>33</v>
      </c>
      <c r="B25" s="83" t="s">
        <v>57</v>
      </c>
      <c r="C25" s="84" t="s">
        <v>58</v>
      </c>
      <c r="D25" s="90" t="s">
        <v>59</v>
      </c>
      <c r="E25" s="84" t="s">
        <v>37</v>
      </c>
      <c r="F25" s="96">
        <v>900</v>
      </c>
      <c r="G25" s="94">
        <v>0.81</v>
      </c>
      <c r="H25" s="28"/>
      <c r="I25" s="28"/>
      <c r="J25" s="30">
        <v>0</v>
      </c>
      <c r="K25" s="12">
        <f t="shared" si="0"/>
        <v>0</v>
      </c>
    </row>
    <row r="26" spans="1:11" s="13" customFormat="1" ht="14.25">
      <c r="A26" s="84" t="s">
        <v>33</v>
      </c>
      <c r="B26" s="83" t="s">
        <v>60</v>
      </c>
      <c r="C26" s="84" t="s">
        <v>61</v>
      </c>
      <c r="D26" s="90" t="s">
        <v>62</v>
      </c>
      <c r="E26" s="84" t="s">
        <v>37</v>
      </c>
      <c r="F26" s="96">
        <v>1350</v>
      </c>
      <c r="G26" s="94">
        <v>1.48</v>
      </c>
      <c r="H26" s="28"/>
      <c r="I26" s="28"/>
      <c r="J26" s="30">
        <v>0</v>
      </c>
      <c r="K26" s="12">
        <f t="shared" si="0"/>
        <v>0</v>
      </c>
    </row>
    <row r="27" spans="1:11" s="13" customFormat="1" ht="14.25">
      <c r="A27" s="84" t="s">
        <v>33</v>
      </c>
      <c r="B27" s="83" t="s">
        <v>63</v>
      </c>
      <c r="C27" s="84" t="s">
        <v>64</v>
      </c>
      <c r="D27" s="90" t="s">
        <v>65</v>
      </c>
      <c r="E27" s="84" t="s">
        <v>37</v>
      </c>
      <c r="F27" s="96">
        <v>720</v>
      </c>
      <c r="G27" s="94">
        <v>1.92</v>
      </c>
      <c r="H27" s="28"/>
      <c r="I27" s="28"/>
      <c r="J27" s="30">
        <v>0</v>
      </c>
      <c r="K27" s="12">
        <f t="shared" si="0"/>
        <v>0</v>
      </c>
    </row>
    <row r="28" spans="1:11" s="13" customFormat="1" ht="14.25">
      <c r="A28" s="84" t="s">
        <v>33</v>
      </c>
      <c r="B28" s="83" t="s">
        <v>66</v>
      </c>
      <c r="C28" s="84" t="s">
        <v>67</v>
      </c>
      <c r="D28" s="90" t="s">
        <v>68</v>
      </c>
      <c r="E28" s="84" t="s">
        <v>37</v>
      </c>
      <c r="F28" s="96">
        <v>900</v>
      </c>
      <c r="G28" s="94">
        <v>0.44</v>
      </c>
      <c r="H28" s="28"/>
      <c r="I28" s="28"/>
      <c r="J28" s="30">
        <v>0</v>
      </c>
      <c r="K28" s="12">
        <f t="shared" si="0"/>
        <v>0</v>
      </c>
    </row>
    <row r="29" spans="1:11" s="13" customFormat="1" ht="14.25">
      <c r="A29" s="84" t="s">
        <v>33</v>
      </c>
      <c r="B29" s="83" t="s">
        <v>69</v>
      </c>
      <c r="C29" s="84" t="s">
        <v>70</v>
      </c>
      <c r="D29" s="90" t="s">
        <v>71</v>
      </c>
      <c r="E29" s="84" t="s">
        <v>37</v>
      </c>
      <c r="F29" s="96">
        <v>450</v>
      </c>
      <c r="G29" s="94">
        <v>0.23</v>
      </c>
      <c r="H29" s="28"/>
      <c r="I29" s="28"/>
      <c r="J29" s="30">
        <v>0</v>
      </c>
      <c r="K29" s="12">
        <f t="shared" si="0"/>
        <v>0</v>
      </c>
    </row>
    <row r="30" spans="1:11" s="13" customFormat="1" ht="14.25">
      <c r="A30" s="84" t="s">
        <v>33</v>
      </c>
      <c r="B30" s="83" t="s">
        <v>72</v>
      </c>
      <c r="C30" s="84" t="s">
        <v>73</v>
      </c>
      <c r="D30" s="90" t="s">
        <v>74</v>
      </c>
      <c r="E30" s="84" t="s">
        <v>37</v>
      </c>
      <c r="F30" s="96">
        <v>600</v>
      </c>
      <c r="G30" s="94">
        <v>0.64</v>
      </c>
      <c r="H30" s="28"/>
      <c r="I30" s="28"/>
      <c r="J30" s="30">
        <v>0</v>
      </c>
      <c r="K30" s="12">
        <f t="shared" si="0"/>
        <v>0</v>
      </c>
    </row>
    <row r="31" spans="1:11" s="13" customFormat="1" ht="14.25">
      <c r="A31" s="84" t="s">
        <v>33</v>
      </c>
      <c r="B31" s="83" t="s">
        <v>75</v>
      </c>
      <c r="C31" s="84" t="s">
        <v>76</v>
      </c>
      <c r="D31" s="90" t="s">
        <v>77</v>
      </c>
      <c r="E31" s="84" t="s">
        <v>37</v>
      </c>
      <c r="F31" s="96">
        <v>1350</v>
      </c>
      <c r="G31" s="94">
        <v>1.65</v>
      </c>
      <c r="H31" s="28"/>
      <c r="I31" s="28"/>
      <c r="J31" s="30">
        <v>0</v>
      </c>
      <c r="K31" s="12">
        <f t="shared" si="0"/>
        <v>0</v>
      </c>
    </row>
    <row r="32" spans="1:11" s="13" customFormat="1" ht="14.25">
      <c r="A32" s="84" t="s">
        <v>33</v>
      </c>
      <c r="B32" s="83" t="s">
        <v>78</v>
      </c>
      <c r="C32" s="84" t="s">
        <v>79</v>
      </c>
      <c r="D32" s="90" t="s">
        <v>80</v>
      </c>
      <c r="E32" s="84" t="s">
        <v>37</v>
      </c>
      <c r="F32" s="96">
        <v>450</v>
      </c>
      <c r="G32" s="94">
        <v>0.24</v>
      </c>
      <c r="H32" s="28"/>
      <c r="I32" s="28"/>
      <c r="J32" s="30">
        <v>0</v>
      </c>
      <c r="K32" s="12">
        <f t="shared" si="0"/>
        <v>0</v>
      </c>
    </row>
    <row r="33" spans="1:11" s="13" customFormat="1" ht="14.25">
      <c r="A33" s="84" t="s">
        <v>33</v>
      </c>
      <c r="B33" s="83" t="s">
        <v>81</v>
      </c>
      <c r="C33" s="84" t="s">
        <v>82</v>
      </c>
      <c r="D33" s="90" t="s">
        <v>83</v>
      </c>
      <c r="E33" s="84" t="s">
        <v>37</v>
      </c>
      <c r="F33" s="96">
        <v>450</v>
      </c>
      <c r="G33" s="94">
        <v>0.74</v>
      </c>
      <c r="H33" s="28"/>
      <c r="I33" s="28"/>
      <c r="J33" s="30">
        <v>0</v>
      </c>
      <c r="K33" s="12">
        <f t="shared" si="0"/>
        <v>0</v>
      </c>
    </row>
    <row r="34" spans="1:11" s="13" customFormat="1" ht="14.25">
      <c r="A34" s="84" t="s">
        <v>33</v>
      </c>
      <c r="B34" s="83" t="s">
        <v>84</v>
      </c>
      <c r="C34" s="84" t="s">
        <v>85</v>
      </c>
      <c r="D34" s="90" t="s">
        <v>86</v>
      </c>
      <c r="E34" s="84" t="s">
        <v>37</v>
      </c>
      <c r="F34" s="96">
        <v>90</v>
      </c>
      <c r="G34" s="94">
        <v>46.21</v>
      </c>
      <c r="H34" s="28"/>
      <c r="I34" s="28"/>
      <c r="J34" s="30">
        <v>0</v>
      </c>
      <c r="K34" s="12">
        <f t="shared" si="0"/>
        <v>0</v>
      </c>
    </row>
    <row r="35" spans="1:11" s="13" customFormat="1" ht="14.25">
      <c r="A35" s="84" t="s">
        <v>33</v>
      </c>
      <c r="B35" s="83" t="s">
        <v>87</v>
      </c>
      <c r="C35" s="84" t="s">
        <v>88</v>
      </c>
      <c r="D35" s="90" t="s">
        <v>89</v>
      </c>
      <c r="E35" s="84" t="s">
        <v>37</v>
      </c>
      <c r="F35" s="96">
        <v>450</v>
      </c>
      <c r="G35" s="94">
        <v>0.35</v>
      </c>
      <c r="H35" s="28"/>
      <c r="I35" s="28"/>
      <c r="J35" s="30">
        <v>0</v>
      </c>
      <c r="K35" s="12">
        <f t="shared" si="0"/>
        <v>0</v>
      </c>
    </row>
    <row r="36" spans="1:11" s="13" customFormat="1" ht="14.25">
      <c r="A36" s="84" t="s">
        <v>33</v>
      </c>
      <c r="B36" s="83" t="s">
        <v>90</v>
      </c>
      <c r="C36" s="84" t="s">
        <v>91</v>
      </c>
      <c r="D36" s="90" t="s">
        <v>92</v>
      </c>
      <c r="E36" s="84" t="s">
        <v>37</v>
      </c>
      <c r="F36" s="96">
        <v>3600</v>
      </c>
      <c r="G36" s="94">
        <v>1</v>
      </c>
      <c r="H36" s="28"/>
      <c r="I36" s="28"/>
      <c r="J36" s="30">
        <v>0</v>
      </c>
      <c r="K36" s="12">
        <f t="shared" si="0"/>
        <v>0</v>
      </c>
    </row>
    <row r="37" spans="1:11" s="13" customFormat="1" ht="14.25">
      <c r="A37" s="84" t="s">
        <v>33</v>
      </c>
      <c r="B37" s="83" t="s">
        <v>93</v>
      </c>
      <c r="C37" s="84" t="s">
        <v>94</v>
      </c>
      <c r="D37" s="90" t="s">
        <v>95</v>
      </c>
      <c r="E37" s="84" t="s">
        <v>37</v>
      </c>
      <c r="F37" s="96">
        <v>1000</v>
      </c>
      <c r="G37" s="94">
        <v>32.59</v>
      </c>
      <c r="H37" s="28"/>
      <c r="I37" s="28"/>
      <c r="J37" s="30">
        <v>0</v>
      </c>
      <c r="K37" s="12">
        <f t="shared" si="0"/>
        <v>0</v>
      </c>
    </row>
    <row r="38" spans="1:11" s="13" customFormat="1" ht="14.25">
      <c r="A38" s="84" t="s">
        <v>33</v>
      </c>
      <c r="B38" s="83" t="s">
        <v>96</v>
      </c>
      <c r="C38" s="84" t="s">
        <v>97</v>
      </c>
      <c r="D38" s="90" t="s">
        <v>98</v>
      </c>
      <c r="E38" s="84" t="s">
        <v>37</v>
      </c>
      <c r="F38" s="96">
        <v>450</v>
      </c>
      <c r="G38" s="94">
        <v>0.12</v>
      </c>
      <c r="H38" s="28"/>
      <c r="I38" s="28"/>
      <c r="J38" s="30">
        <v>0</v>
      </c>
      <c r="K38" s="12">
        <f t="shared" si="0"/>
        <v>0</v>
      </c>
    </row>
    <row r="39" spans="1:11" s="13" customFormat="1" ht="14.25">
      <c r="A39" s="84" t="s">
        <v>33</v>
      </c>
      <c r="B39" s="83" t="s">
        <v>99</v>
      </c>
      <c r="C39" s="84" t="s">
        <v>100</v>
      </c>
      <c r="D39" s="90" t="s">
        <v>101</v>
      </c>
      <c r="E39" s="84" t="s">
        <v>37</v>
      </c>
      <c r="F39" s="96">
        <v>450</v>
      </c>
      <c r="G39" s="94">
        <v>0.59</v>
      </c>
      <c r="H39" s="28"/>
      <c r="I39" s="28"/>
      <c r="J39" s="30">
        <v>0</v>
      </c>
      <c r="K39" s="12">
        <f t="shared" si="0"/>
        <v>0</v>
      </c>
    </row>
    <row r="40" spans="1:11" s="13" customFormat="1" ht="14.25">
      <c r="A40" s="84" t="s">
        <v>33</v>
      </c>
      <c r="B40" s="83" t="s">
        <v>102</v>
      </c>
      <c r="C40" s="84" t="s">
        <v>103</v>
      </c>
      <c r="D40" s="90" t="s">
        <v>104</v>
      </c>
      <c r="E40" s="84" t="s">
        <v>37</v>
      </c>
      <c r="F40" s="96">
        <v>900</v>
      </c>
      <c r="G40" s="94">
        <v>3.56</v>
      </c>
      <c r="H40" s="28"/>
      <c r="I40" s="28"/>
      <c r="J40" s="30">
        <v>0</v>
      </c>
      <c r="K40" s="12">
        <f t="shared" si="0"/>
        <v>0</v>
      </c>
    </row>
    <row r="41" spans="1:11" s="13" customFormat="1" ht="14.25">
      <c r="A41" s="84" t="s">
        <v>33</v>
      </c>
      <c r="B41" s="83" t="s">
        <v>105</v>
      </c>
      <c r="C41" s="84" t="s">
        <v>106</v>
      </c>
      <c r="D41" s="90" t="s">
        <v>107</v>
      </c>
      <c r="E41" s="84" t="s">
        <v>37</v>
      </c>
      <c r="F41" s="96">
        <v>600</v>
      </c>
      <c r="G41" s="94">
        <v>0.81</v>
      </c>
      <c r="H41" s="28"/>
      <c r="I41" s="28"/>
      <c r="J41" s="30">
        <v>0</v>
      </c>
      <c r="K41" s="12">
        <f t="shared" si="0"/>
        <v>0</v>
      </c>
    </row>
    <row r="42" spans="1:11" s="13" customFormat="1" ht="14.25">
      <c r="A42" s="84" t="s">
        <v>33</v>
      </c>
      <c r="B42" s="83" t="s">
        <v>108</v>
      </c>
      <c r="C42" s="84" t="s">
        <v>109</v>
      </c>
      <c r="D42" s="90" t="s">
        <v>110</v>
      </c>
      <c r="E42" s="84" t="s">
        <v>53</v>
      </c>
      <c r="F42" s="96">
        <v>15</v>
      </c>
      <c r="G42" s="94">
        <v>114.71</v>
      </c>
      <c r="H42" s="28"/>
      <c r="I42" s="28"/>
      <c r="J42" s="30">
        <v>0</v>
      </c>
      <c r="K42" s="12">
        <f t="shared" si="0"/>
        <v>0</v>
      </c>
    </row>
    <row r="43" spans="1:11" s="13" customFormat="1" ht="14.25">
      <c r="A43" s="84" t="s">
        <v>33</v>
      </c>
      <c r="B43" s="83" t="s">
        <v>111</v>
      </c>
      <c r="C43" s="84" t="s">
        <v>112</v>
      </c>
      <c r="D43" s="90" t="s">
        <v>113</v>
      </c>
      <c r="E43" s="84" t="s">
        <v>37</v>
      </c>
      <c r="F43" s="96">
        <v>450</v>
      </c>
      <c r="G43" s="94">
        <v>0.46</v>
      </c>
      <c r="H43" s="28"/>
      <c r="I43" s="28"/>
      <c r="J43" s="30">
        <v>0</v>
      </c>
      <c r="K43" s="12">
        <f t="shared" si="0"/>
        <v>0</v>
      </c>
    </row>
    <row r="44" spans="1:11" s="13" customFormat="1" ht="14.25">
      <c r="A44" s="84" t="s">
        <v>33</v>
      </c>
      <c r="B44" s="83" t="s">
        <v>114</v>
      </c>
      <c r="C44" s="84" t="s">
        <v>115</v>
      </c>
      <c r="D44" s="90" t="s">
        <v>116</v>
      </c>
      <c r="E44" s="84" t="s">
        <v>37</v>
      </c>
      <c r="F44" s="96">
        <v>1350</v>
      </c>
      <c r="G44" s="94">
        <v>0.45</v>
      </c>
      <c r="H44" s="28"/>
      <c r="I44" s="28"/>
      <c r="J44" s="30">
        <v>0</v>
      </c>
      <c r="K44" s="12">
        <f t="shared" si="0"/>
        <v>0</v>
      </c>
    </row>
    <row r="45" spans="1:11" s="13" customFormat="1" ht="14.25">
      <c r="A45" s="84" t="s">
        <v>33</v>
      </c>
      <c r="B45" s="83" t="s">
        <v>117</v>
      </c>
      <c r="C45" s="84" t="s">
        <v>118</v>
      </c>
      <c r="D45" s="90" t="s">
        <v>119</v>
      </c>
      <c r="E45" s="84" t="s">
        <v>37</v>
      </c>
      <c r="F45" s="96">
        <v>2700</v>
      </c>
      <c r="G45" s="94">
        <v>1.78</v>
      </c>
      <c r="H45" s="28"/>
      <c r="I45" s="28"/>
      <c r="J45" s="30">
        <v>0</v>
      </c>
      <c r="K45" s="12">
        <f t="shared" si="0"/>
        <v>0</v>
      </c>
    </row>
    <row r="46" spans="1:11" s="13" customFormat="1" ht="14.25">
      <c r="A46" s="84" t="s">
        <v>33</v>
      </c>
      <c r="B46" s="83" t="s">
        <v>120</v>
      </c>
      <c r="C46" s="84" t="s">
        <v>121</v>
      </c>
      <c r="D46" s="90" t="s">
        <v>122</v>
      </c>
      <c r="E46" s="84" t="s">
        <v>37</v>
      </c>
      <c r="F46" s="96">
        <v>900</v>
      </c>
      <c r="G46" s="94">
        <v>1.29</v>
      </c>
      <c r="H46" s="28"/>
      <c r="I46" s="28"/>
      <c r="J46" s="30">
        <v>0</v>
      </c>
      <c r="K46" s="12">
        <f t="shared" si="0"/>
        <v>0</v>
      </c>
    </row>
    <row r="47" spans="1:11" s="13" customFormat="1" ht="14.25">
      <c r="A47" s="84" t="s">
        <v>33</v>
      </c>
      <c r="B47" s="83" t="s">
        <v>123</v>
      </c>
      <c r="C47" s="84" t="s">
        <v>124</v>
      </c>
      <c r="D47" s="90" t="s">
        <v>125</v>
      </c>
      <c r="E47" s="84" t="s">
        <v>37</v>
      </c>
      <c r="F47" s="96">
        <v>450</v>
      </c>
      <c r="G47" s="94">
        <v>2.03</v>
      </c>
      <c r="H47" s="28"/>
      <c r="I47" s="28"/>
      <c r="J47" s="30">
        <v>0</v>
      </c>
      <c r="K47" s="12">
        <f t="shared" si="0"/>
        <v>0</v>
      </c>
    </row>
    <row r="48" spans="1:11" s="13" customFormat="1" ht="14.25">
      <c r="A48" s="84" t="s">
        <v>33</v>
      </c>
      <c r="B48" s="83" t="s">
        <v>126</v>
      </c>
      <c r="C48" s="84" t="s">
        <v>127</v>
      </c>
      <c r="D48" s="90" t="s">
        <v>128</v>
      </c>
      <c r="E48" s="84" t="s">
        <v>37</v>
      </c>
      <c r="F48" s="96">
        <v>600</v>
      </c>
      <c r="G48" s="94">
        <v>1.67</v>
      </c>
      <c r="H48" s="28"/>
      <c r="I48" s="28"/>
      <c r="J48" s="30">
        <v>0</v>
      </c>
      <c r="K48" s="12">
        <f t="shared" si="0"/>
        <v>0</v>
      </c>
    </row>
    <row r="49" spans="1:11" s="13" customFormat="1" ht="14.25">
      <c r="A49" s="84" t="s">
        <v>33</v>
      </c>
      <c r="B49" s="83" t="s">
        <v>129</v>
      </c>
      <c r="C49" s="84" t="s">
        <v>130</v>
      </c>
      <c r="D49" s="90" t="s">
        <v>131</v>
      </c>
      <c r="E49" s="84" t="s">
        <v>53</v>
      </c>
      <c r="F49" s="96">
        <v>15</v>
      </c>
      <c r="G49" s="94">
        <v>343.29</v>
      </c>
      <c r="H49" s="28"/>
      <c r="I49" s="28"/>
      <c r="J49" s="30">
        <v>0</v>
      </c>
      <c r="K49" s="12">
        <f t="shared" si="0"/>
        <v>0</v>
      </c>
    </row>
    <row r="50" spans="1:11" s="13" customFormat="1" ht="14.25">
      <c r="A50" s="84" t="s">
        <v>33</v>
      </c>
      <c r="B50" s="83" t="s">
        <v>132</v>
      </c>
      <c r="C50" s="84" t="s">
        <v>133</v>
      </c>
      <c r="D50" s="90" t="s">
        <v>134</v>
      </c>
      <c r="E50" s="84" t="s">
        <v>37</v>
      </c>
      <c r="F50" s="96">
        <v>450</v>
      </c>
      <c r="G50" s="94">
        <v>4.27</v>
      </c>
      <c r="H50" s="28"/>
      <c r="I50" s="28"/>
      <c r="J50" s="30">
        <v>0</v>
      </c>
      <c r="K50" s="12">
        <f t="shared" si="0"/>
        <v>0</v>
      </c>
    </row>
    <row r="51" spans="1:11" s="13" customFormat="1" ht="14.25">
      <c r="A51" s="84" t="s">
        <v>33</v>
      </c>
      <c r="B51" s="83" t="s">
        <v>135</v>
      </c>
      <c r="C51" s="84" t="s">
        <v>136</v>
      </c>
      <c r="D51" s="90" t="s">
        <v>137</v>
      </c>
      <c r="E51" s="84" t="s">
        <v>37</v>
      </c>
      <c r="F51" s="96">
        <v>900</v>
      </c>
      <c r="G51" s="94">
        <v>0.51</v>
      </c>
      <c r="H51" s="28"/>
      <c r="I51" s="28"/>
      <c r="J51" s="30">
        <v>0</v>
      </c>
      <c r="K51" s="12">
        <f t="shared" si="0"/>
        <v>0</v>
      </c>
    </row>
    <row r="52" spans="1:11" s="13" customFormat="1" ht="14.25">
      <c r="A52" s="84" t="s">
        <v>33</v>
      </c>
      <c r="B52" s="83" t="s">
        <v>138</v>
      </c>
      <c r="C52" s="84" t="s">
        <v>139</v>
      </c>
      <c r="D52" s="90" t="s">
        <v>140</v>
      </c>
      <c r="E52" s="84" t="s">
        <v>37</v>
      </c>
      <c r="F52" s="96">
        <v>450</v>
      </c>
      <c r="G52" s="94">
        <v>3.71</v>
      </c>
      <c r="H52" s="28"/>
      <c r="I52" s="28"/>
      <c r="J52" s="30">
        <v>0</v>
      </c>
      <c r="K52" s="12">
        <f t="shared" si="0"/>
        <v>0</v>
      </c>
    </row>
    <row r="53" spans="1:11" s="13" customFormat="1" ht="14.25">
      <c r="A53" s="84" t="s">
        <v>33</v>
      </c>
      <c r="B53" s="83" t="s">
        <v>141</v>
      </c>
      <c r="C53" s="84" t="s">
        <v>142</v>
      </c>
      <c r="D53" s="90" t="s">
        <v>143</v>
      </c>
      <c r="E53" s="84" t="s">
        <v>53</v>
      </c>
      <c r="F53" s="96">
        <v>30</v>
      </c>
      <c r="G53" s="94">
        <v>42017.82</v>
      </c>
      <c r="H53" s="28"/>
      <c r="I53" s="28"/>
      <c r="J53" s="30">
        <v>0</v>
      </c>
      <c r="K53" s="12">
        <f t="shared" si="0"/>
        <v>0</v>
      </c>
    </row>
    <row r="54" spans="1:11" s="13" customFormat="1" ht="14.25">
      <c r="A54" s="84" t="s">
        <v>33</v>
      </c>
      <c r="B54" s="83" t="s">
        <v>144</v>
      </c>
      <c r="C54" s="84" t="s">
        <v>145</v>
      </c>
      <c r="D54" s="90" t="s">
        <v>146</v>
      </c>
      <c r="E54" s="84" t="s">
        <v>37</v>
      </c>
      <c r="F54" s="96">
        <v>150</v>
      </c>
      <c r="G54" s="94">
        <v>48.9</v>
      </c>
      <c r="H54" s="28"/>
      <c r="I54" s="28"/>
      <c r="J54" s="30">
        <v>0</v>
      </c>
      <c r="K54" s="12">
        <f t="shared" si="0"/>
        <v>0</v>
      </c>
    </row>
    <row r="55" spans="1:11" s="13" customFormat="1" ht="14.25">
      <c r="A55" s="84" t="s">
        <v>33</v>
      </c>
      <c r="B55" s="83" t="s">
        <v>147</v>
      </c>
      <c r="C55" s="84" t="s">
        <v>148</v>
      </c>
      <c r="D55" s="90" t="s">
        <v>149</v>
      </c>
      <c r="E55" s="84" t="s">
        <v>37</v>
      </c>
      <c r="F55" s="96">
        <v>900</v>
      </c>
      <c r="G55" s="94">
        <v>1.68</v>
      </c>
      <c r="H55" s="28"/>
      <c r="I55" s="28"/>
      <c r="J55" s="30">
        <v>0</v>
      </c>
      <c r="K55" s="12">
        <f t="shared" si="0"/>
        <v>0</v>
      </c>
    </row>
    <row r="56" spans="1:11" s="13" customFormat="1" ht="14.25">
      <c r="A56" s="84" t="s">
        <v>33</v>
      </c>
      <c r="B56" s="83" t="s">
        <v>150</v>
      </c>
      <c r="C56" s="84" t="s">
        <v>151</v>
      </c>
      <c r="D56" s="90" t="s">
        <v>152</v>
      </c>
      <c r="E56" s="84" t="s">
        <v>37</v>
      </c>
      <c r="F56" s="96">
        <v>600</v>
      </c>
      <c r="G56" s="94">
        <v>24.37</v>
      </c>
      <c r="H56" s="28"/>
      <c r="I56" s="28"/>
      <c r="J56" s="30">
        <v>0</v>
      </c>
      <c r="K56" s="12">
        <f t="shared" si="0"/>
        <v>0</v>
      </c>
    </row>
    <row r="57" spans="1:11" s="13" customFormat="1" ht="14.25">
      <c r="A57" s="84" t="s">
        <v>33</v>
      </c>
      <c r="B57" s="83" t="s">
        <v>153</v>
      </c>
      <c r="C57" s="84" t="s">
        <v>154</v>
      </c>
      <c r="D57" s="90" t="s">
        <v>155</v>
      </c>
      <c r="E57" s="84" t="s">
        <v>37</v>
      </c>
      <c r="F57" s="96">
        <v>900</v>
      </c>
      <c r="G57" s="94">
        <v>2.69</v>
      </c>
      <c r="H57" s="28"/>
      <c r="I57" s="28"/>
      <c r="J57" s="30">
        <v>0</v>
      </c>
      <c r="K57" s="12">
        <f t="shared" si="0"/>
        <v>0</v>
      </c>
    </row>
    <row r="58" spans="1:11" s="13" customFormat="1" ht="14.25">
      <c r="A58" s="84" t="s">
        <v>33</v>
      </c>
      <c r="B58" s="83" t="s">
        <v>156</v>
      </c>
      <c r="C58" s="84" t="s">
        <v>157</v>
      </c>
      <c r="D58" s="90" t="s">
        <v>158</v>
      </c>
      <c r="E58" s="84" t="s">
        <v>37</v>
      </c>
      <c r="F58" s="96">
        <v>180</v>
      </c>
      <c r="G58" s="94">
        <v>46.15</v>
      </c>
      <c r="H58" s="28"/>
      <c r="I58" s="28"/>
      <c r="J58" s="30">
        <v>0</v>
      </c>
      <c r="K58" s="12">
        <f t="shared" si="0"/>
        <v>0</v>
      </c>
    </row>
    <row r="59" spans="1:11" s="13" customFormat="1" ht="14.25">
      <c r="A59" s="84" t="s">
        <v>33</v>
      </c>
      <c r="B59" s="83" t="s">
        <v>159</v>
      </c>
      <c r="C59" s="84" t="s">
        <v>160</v>
      </c>
      <c r="D59" s="90" t="s">
        <v>161</v>
      </c>
      <c r="E59" s="84" t="s">
        <v>37</v>
      </c>
      <c r="F59" s="96">
        <v>900</v>
      </c>
      <c r="G59" s="94">
        <v>0.54</v>
      </c>
      <c r="H59" s="28"/>
      <c r="I59" s="28"/>
      <c r="J59" s="30">
        <v>0</v>
      </c>
      <c r="K59" s="12">
        <f t="shared" si="0"/>
        <v>0</v>
      </c>
    </row>
    <row r="60" spans="1:11" s="13" customFormat="1" ht="14.25">
      <c r="A60" s="84" t="s">
        <v>33</v>
      </c>
      <c r="B60" s="83" t="s">
        <v>162</v>
      </c>
      <c r="C60" s="84" t="s">
        <v>163</v>
      </c>
      <c r="D60" s="90" t="s">
        <v>164</v>
      </c>
      <c r="E60" s="84" t="s">
        <v>37</v>
      </c>
      <c r="F60" s="96">
        <v>1350</v>
      </c>
      <c r="G60" s="94">
        <v>1.41</v>
      </c>
      <c r="H60" s="28"/>
      <c r="I60" s="28"/>
      <c r="J60" s="30">
        <v>0</v>
      </c>
      <c r="K60" s="12">
        <f t="shared" si="0"/>
        <v>0</v>
      </c>
    </row>
    <row r="61" spans="1:11" s="13" customFormat="1" ht="14.25">
      <c r="A61" s="84" t="s">
        <v>33</v>
      </c>
      <c r="B61" s="83" t="s">
        <v>165</v>
      </c>
      <c r="C61" s="84" t="s">
        <v>166</v>
      </c>
      <c r="D61" s="90" t="s">
        <v>167</v>
      </c>
      <c r="E61" s="84" t="s">
        <v>37</v>
      </c>
      <c r="F61" s="96">
        <v>450</v>
      </c>
      <c r="G61" s="94">
        <v>6.49</v>
      </c>
      <c r="H61" s="28"/>
      <c r="I61" s="28"/>
      <c r="J61" s="30">
        <v>0</v>
      </c>
      <c r="K61" s="12">
        <f t="shared" si="0"/>
        <v>0</v>
      </c>
    </row>
    <row r="62" spans="1:11" s="13" customFormat="1" ht="14.25">
      <c r="A62" s="84" t="s">
        <v>33</v>
      </c>
      <c r="B62" s="83" t="s">
        <v>168</v>
      </c>
      <c r="C62" s="84" t="s">
        <v>169</v>
      </c>
      <c r="D62" s="90" t="s">
        <v>170</v>
      </c>
      <c r="E62" s="84" t="s">
        <v>37</v>
      </c>
      <c r="F62" s="96">
        <v>900</v>
      </c>
      <c r="G62" s="94">
        <v>0.81</v>
      </c>
      <c r="H62" s="28"/>
      <c r="I62" s="28"/>
      <c r="J62" s="30">
        <v>0</v>
      </c>
      <c r="K62" s="12">
        <f t="shared" si="0"/>
        <v>0</v>
      </c>
    </row>
    <row r="63" spans="1:11" s="13" customFormat="1" ht="14.25">
      <c r="A63" s="84" t="s">
        <v>33</v>
      </c>
      <c r="B63" s="83" t="s">
        <v>171</v>
      </c>
      <c r="C63" s="84" t="s">
        <v>172</v>
      </c>
      <c r="D63" s="90" t="s">
        <v>173</v>
      </c>
      <c r="E63" s="84" t="s">
        <v>37</v>
      </c>
      <c r="F63" s="96">
        <v>450</v>
      </c>
      <c r="G63" s="94">
        <v>0.99</v>
      </c>
      <c r="H63" s="28"/>
      <c r="I63" s="28"/>
      <c r="J63" s="30">
        <v>0</v>
      </c>
      <c r="K63" s="12">
        <f t="shared" si="0"/>
        <v>0</v>
      </c>
    </row>
    <row r="64" spans="1:11" s="13" customFormat="1" ht="14.25">
      <c r="A64" s="84" t="s">
        <v>33</v>
      </c>
      <c r="B64" s="83" t="s">
        <v>174</v>
      </c>
      <c r="C64" s="84" t="s">
        <v>175</v>
      </c>
      <c r="D64" s="90" t="s">
        <v>176</v>
      </c>
      <c r="E64" s="84" t="s">
        <v>37</v>
      </c>
      <c r="F64" s="96">
        <v>60</v>
      </c>
      <c r="G64" s="94">
        <v>146.41</v>
      </c>
      <c r="H64" s="28"/>
      <c r="I64" s="28"/>
      <c r="J64" s="30">
        <v>0</v>
      </c>
      <c r="K64" s="12">
        <f t="shared" si="0"/>
        <v>0</v>
      </c>
    </row>
    <row r="65" spans="1:11" s="13" customFormat="1" ht="14.25">
      <c r="A65" s="84" t="s">
        <v>33</v>
      </c>
      <c r="B65" s="83" t="s">
        <v>177</v>
      </c>
      <c r="C65" s="84" t="s">
        <v>178</v>
      </c>
      <c r="D65" s="90" t="s">
        <v>179</v>
      </c>
      <c r="E65" s="84" t="s">
        <v>37</v>
      </c>
      <c r="F65" s="96">
        <v>900</v>
      </c>
      <c r="G65" s="94">
        <v>4.6</v>
      </c>
      <c r="H65" s="28"/>
      <c r="I65" s="28"/>
      <c r="J65" s="30">
        <v>0</v>
      </c>
      <c r="K65" s="12">
        <f t="shared" si="0"/>
        <v>0</v>
      </c>
    </row>
    <row r="66" spans="1:11" s="13" customFormat="1" ht="14.25">
      <c r="A66" s="84" t="s">
        <v>33</v>
      </c>
      <c r="B66" s="83" t="s">
        <v>180</v>
      </c>
      <c r="C66" s="84" t="s">
        <v>181</v>
      </c>
      <c r="D66" s="90" t="s">
        <v>182</v>
      </c>
      <c r="E66" s="84" t="s">
        <v>53</v>
      </c>
      <c r="F66" s="96">
        <v>30</v>
      </c>
      <c r="G66" s="94">
        <v>10.56</v>
      </c>
      <c r="H66" s="28"/>
      <c r="I66" s="28"/>
      <c r="J66" s="30">
        <v>0</v>
      </c>
      <c r="K66" s="12">
        <f t="shared" si="0"/>
        <v>0</v>
      </c>
    </row>
    <row r="67" spans="1:11" s="13" customFormat="1" ht="14.25">
      <c r="A67" s="84" t="s">
        <v>33</v>
      </c>
      <c r="B67" s="83" t="s">
        <v>183</v>
      </c>
      <c r="C67" s="84" t="s">
        <v>184</v>
      </c>
      <c r="D67" s="90" t="s">
        <v>185</v>
      </c>
      <c r="E67" s="84" t="s">
        <v>37</v>
      </c>
      <c r="F67" s="96">
        <v>30</v>
      </c>
      <c r="G67" s="94">
        <v>1668.74</v>
      </c>
      <c r="H67" s="28"/>
      <c r="I67" s="28"/>
      <c r="J67" s="30">
        <v>0</v>
      </c>
      <c r="K67" s="12">
        <f t="shared" si="0"/>
        <v>0</v>
      </c>
    </row>
    <row r="68" spans="1:11" s="13" customFormat="1" ht="14.25">
      <c r="A68" s="84" t="s">
        <v>33</v>
      </c>
      <c r="B68" s="83" t="s">
        <v>186</v>
      </c>
      <c r="C68" s="84" t="s">
        <v>187</v>
      </c>
      <c r="D68" s="90" t="s">
        <v>188</v>
      </c>
      <c r="E68" s="84" t="s">
        <v>37</v>
      </c>
      <c r="F68" s="96">
        <v>600</v>
      </c>
      <c r="G68" s="94">
        <v>2.37</v>
      </c>
      <c r="H68" s="28"/>
      <c r="I68" s="28"/>
      <c r="J68" s="30">
        <v>0</v>
      </c>
      <c r="K68" s="12">
        <f t="shared" si="0"/>
        <v>0</v>
      </c>
    </row>
    <row r="69" spans="1:11" s="13" customFormat="1" ht="14.25">
      <c r="A69" s="84" t="s">
        <v>33</v>
      </c>
      <c r="B69" s="83" t="s">
        <v>189</v>
      </c>
      <c r="C69" s="84" t="s">
        <v>190</v>
      </c>
      <c r="D69" s="90" t="s">
        <v>191</v>
      </c>
      <c r="E69" s="84" t="s">
        <v>37</v>
      </c>
      <c r="F69" s="96">
        <v>1260</v>
      </c>
      <c r="G69" s="94">
        <v>1.99</v>
      </c>
      <c r="H69" s="28"/>
      <c r="I69" s="28"/>
      <c r="J69" s="30">
        <v>0</v>
      </c>
      <c r="K69" s="12">
        <f t="shared" si="0"/>
        <v>0</v>
      </c>
    </row>
    <row r="70" spans="1:11" s="13" customFormat="1" ht="14.25">
      <c r="A70" s="84" t="s">
        <v>33</v>
      </c>
      <c r="B70" s="83" t="s">
        <v>192</v>
      </c>
      <c r="C70" s="84" t="s">
        <v>193</v>
      </c>
      <c r="D70" s="90" t="s">
        <v>194</v>
      </c>
      <c r="E70" s="84" t="s">
        <v>37</v>
      </c>
      <c r="F70" s="96">
        <v>1800</v>
      </c>
      <c r="G70" s="94">
        <v>3.58</v>
      </c>
      <c r="H70" s="28"/>
      <c r="I70" s="28"/>
      <c r="J70" s="30">
        <v>0</v>
      </c>
      <c r="K70" s="12">
        <f t="shared" si="0"/>
        <v>0</v>
      </c>
    </row>
    <row r="71" spans="1:11" s="13" customFormat="1" ht="14.25">
      <c r="A71" s="84" t="s">
        <v>33</v>
      </c>
      <c r="B71" s="83" t="s">
        <v>195</v>
      </c>
      <c r="C71" s="84" t="s">
        <v>196</v>
      </c>
      <c r="D71" s="90" t="s">
        <v>197</v>
      </c>
      <c r="E71" s="84" t="s">
        <v>37</v>
      </c>
      <c r="F71" s="96">
        <v>900</v>
      </c>
      <c r="G71" s="94">
        <v>12.48</v>
      </c>
      <c r="H71" s="28"/>
      <c r="I71" s="28"/>
      <c r="J71" s="30">
        <v>0</v>
      </c>
      <c r="K71" s="12">
        <f t="shared" si="0"/>
        <v>0</v>
      </c>
    </row>
    <row r="72" spans="1:11" s="13" customFormat="1" ht="14.25">
      <c r="A72" s="84" t="s">
        <v>33</v>
      </c>
      <c r="B72" s="83" t="s">
        <v>198</v>
      </c>
      <c r="C72" s="84" t="s">
        <v>199</v>
      </c>
      <c r="D72" s="90" t="s">
        <v>200</v>
      </c>
      <c r="E72" s="84" t="s">
        <v>37</v>
      </c>
      <c r="F72" s="96">
        <v>450</v>
      </c>
      <c r="G72" s="94">
        <v>149.5</v>
      </c>
      <c r="H72" s="28"/>
      <c r="I72" s="28"/>
      <c r="J72" s="30">
        <v>0</v>
      </c>
      <c r="K72" s="12">
        <f t="shared" si="0"/>
        <v>0</v>
      </c>
    </row>
    <row r="73" spans="1:11" s="13" customFormat="1" ht="14.25">
      <c r="A73" s="84" t="s">
        <v>33</v>
      </c>
      <c r="B73" s="83" t="s">
        <v>201</v>
      </c>
      <c r="C73" s="84" t="s">
        <v>202</v>
      </c>
      <c r="D73" s="90" t="s">
        <v>203</v>
      </c>
      <c r="E73" s="84" t="s">
        <v>37</v>
      </c>
      <c r="F73" s="96">
        <v>900</v>
      </c>
      <c r="G73" s="94">
        <v>10.07</v>
      </c>
      <c r="H73" s="28"/>
      <c r="I73" s="28"/>
      <c r="J73" s="30">
        <v>0</v>
      </c>
      <c r="K73" s="12">
        <f t="shared" si="0"/>
        <v>0</v>
      </c>
    </row>
    <row r="74" spans="1:11" s="13" customFormat="1" ht="14.25">
      <c r="A74" s="84" t="s">
        <v>33</v>
      </c>
      <c r="B74" s="83" t="s">
        <v>204</v>
      </c>
      <c r="C74" s="84" t="s">
        <v>205</v>
      </c>
      <c r="D74" s="90" t="s">
        <v>206</v>
      </c>
      <c r="E74" s="84" t="s">
        <v>37</v>
      </c>
      <c r="F74" s="96">
        <v>600</v>
      </c>
      <c r="G74" s="94">
        <v>1.59</v>
      </c>
      <c r="H74" s="28"/>
      <c r="I74" s="28"/>
      <c r="J74" s="30">
        <v>0</v>
      </c>
      <c r="K74" s="12">
        <f t="shared" si="0"/>
        <v>0</v>
      </c>
    </row>
    <row r="75" spans="1:11" s="13" customFormat="1" ht="14.25">
      <c r="A75" s="84" t="s">
        <v>33</v>
      </c>
      <c r="B75" s="83" t="s">
        <v>207</v>
      </c>
      <c r="C75" s="84" t="s">
        <v>208</v>
      </c>
      <c r="D75" s="90" t="s">
        <v>209</v>
      </c>
      <c r="E75" s="84" t="s">
        <v>53</v>
      </c>
      <c r="F75" s="96">
        <v>24</v>
      </c>
      <c r="G75" s="94">
        <v>378</v>
      </c>
      <c r="H75" s="28"/>
      <c r="I75" s="28"/>
      <c r="J75" s="30">
        <v>0</v>
      </c>
      <c r="K75" s="12">
        <f t="shared" si="0"/>
        <v>0</v>
      </c>
    </row>
    <row r="76" spans="1:11" s="13" customFormat="1" ht="14.25">
      <c r="A76" s="84" t="s">
        <v>33</v>
      </c>
      <c r="B76" s="83" t="s">
        <v>210</v>
      </c>
      <c r="C76" s="84" t="s">
        <v>211</v>
      </c>
      <c r="D76" s="90" t="s">
        <v>212</v>
      </c>
      <c r="E76" s="84" t="s">
        <v>37</v>
      </c>
      <c r="F76" s="96">
        <v>1</v>
      </c>
      <c r="G76" s="94">
        <v>0</v>
      </c>
      <c r="H76" s="28"/>
      <c r="I76" s="28"/>
      <c r="J76" s="30">
        <v>0</v>
      </c>
      <c r="K76" s="12">
        <f t="shared" si="0"/>
        <v>0</v>
      </c>
    </row>
    <row r="77" spans="1:11" s="13" customFormat="1" ht="14.25">
      <c r="A77" s="84" t="s">
        <v>33</v>
      </c>
      <c r="B77" s="83" t="s">
        <v>213</v>
      </c>
      <c r="C77" s="84" t="s">
        <v>214</v>
      </c>
      <c r="D77" s="90" t="s">
        <v>215</v>
      </c>
      <c r="E77" s="84" t="s">
        <v>37</v>
      </c>
      <c r="F77" s="96">
        <v>450</v>
      </c>
      <c r="G77" s="94">
        <v>5.15</v>
      </c>
      <c r="H77" s="28"/>
      <c r="I77" s="28"/>
      <c r="J77" s="30">
        <v>0</v>
      </c>
      <c r="K77" s="12">
        <f t="shared" si="0"/>
        <v>0</v>
      </c>
    </row>
    <row r="78" spans="1:11" s="13" customFormat="1" ht="14.25">
      <c r="A78" s="84" t="s">
        <v>33</v>
      </c>
      <c r="B78" s="83" t="s">
        <v>216</v>
      </c>
      <c r="C78" s="84" t="s">
        <v>217</v>
      </c>
      <c r="D78" s="90" t="s">
        <v>218</v>
      </c>
      <c r="E78" s="84" t="s">
        <v>37</v>
      </c>
      <c r="F78" s="96">
        <v>750</v>
      </c>
      <c r="G78" s="94">
        <v>3.14</v>
      </c>
      <c r="H78" s="28"/>
      <c r="I78" s="28"/>
      <c r="J78" s="30">
        <v>0</v>
      </c>
      <c r="K78" s="12">
        <f t="shared" si="0"/>
        <v>0</v>
      </c>
    </row>
    <row r="79" spans="1:11" s="13" customFormat="1" ht="14.25">
      <c r="A79" s="89" t="s">
        <v>17</v>
      </c>
      <c r="B79" s="14"/>
      <c r="C79" s="14"/>
      <c r="D79" s="15"/>
      <c r="E79" s="16"/>
      <c r="F79" s="17"/>
      <c r="G79" s="17"/>
      <c r="H79" s="28"/>
      <c r="I79" s="28"/>
      <c r="J79" s="97">
        <f>SUM(K18:K78)</f>
        <v>0</v>
      </c>
      <c r="K79" s="12">
        <f t="shared" si="0"/>
        <v>0</v>
      </c>
    </row>
    <row r="81" spans="1:11" s="13" customFormat="1" ht="79.5" customHeight="1">
      <c r="A81" s="86" t="s">
        <v>219</v>
      </c>
      <c r="B81" s="14"/>
      <c r="C81" s="14"/>
      <c r="D81" s="15"/>
      <c r="E81" s="16"/>
      <c r="F81" s="17"/>
      <c r="G81" s="17"/>
      <c r="H81" s="28"/>
      <c r="I81" s="87" t="s">
        <v>221</v>
      </c>
      <c r="J81" s="30">
        <v>0</v>
      </c>
      <c r="K81" s="12">
        <f t="shared" si="0"/>
        <v>0</v>
      </c>
    </row>
    <row r="82" spans="1:11" s="13" customFormat="1" ht="30" customHeight="1">
      <c r="A82" s="87" t="s">
        <v>220</v>
      </c>
      <c r="B82" s="14"/>
      <c r="C82" s="14"/>
      <c r="D82" s="15"/>
      <c r="E82" s="16"/>
      <c r="F82" s="17"/>
      <c r="G82" s="17"/>
      <c r="H82" s="28"/>
      <c r="I82" s="28"/>
      <c r="J82" s="30">
        <v>0</v>
      </c>
      <c r="K82" s="12">
        <f aca="true" t="shared" si="1" ref="K82:K145">SUM(F82*J82)</f>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79:I79"/>
    <mergeCell ref="J79:K79"/>
    <mergeCell ref="A81:H81"/>
    <mergeCell ref="I81:K82"/>
    <mergeCell ref="A82:H82"/>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