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definedNames>
    <definedName name="_xlnm.Print_Area" localSheetId="0">Plan1!$D$1:$J$57</definedName>
  </definedNames>
  <calcPr calcId="144525"/>
</workbook>
</file>

<file path=xl/calcChain.xml><?xml version="1.0" encoding="utf-8"?>
<calcChain xmlns="http://schemas.openxmlformats.org/spreadsheetml/2006/main">
  <c r="J42" i="1" l="1"/>
  <c r="J48" i="1"/>
  <c r="J47" i="1"/>
  <c r="J46" i="1"/>
  <c r="J45" i="1"/>
  <c r="J44" i="1" s="1"/>
  <c r="J43" i="1"/>
  <c r="J41" i="1"/>
  <c r="J40" i="1"/>
  <c r="J39" i="1"/>
  <c r="J38" i="1"/>
  <c r="J37" i="1"/>
  <c r="J35" i="1"/>
  <c r="J32" i="1"/>
  <c r="J33" i="1"/>
  <c r="J34" i="1"/>
  <c r="J31" i="1"/>
  <c r="J30" i="1"/>
  <c r="J28" i="1"/>
  <c r="J24" i="1"/>
  <c r="J25" i="1"/>
  <c r="J26" i="1"/>
  <c r="J27" i="1"/>
  <c r="J23" i="1"/>
  <c r="J22" i="1"/>
  <c r="J20" i="1"/>
  <c r="J16" i="1"/>
  <c r="J17" i="1"/>
  <c r="J18" i="1"/>
  <c r="J19" i="1"/>
  <c r="J15" i="1"/>
  <c r="J14" i="1"/>
  <c r="J12" i="1"/>
  <c r="J11" i="1"/>
  <c r="J10" i="1" s="1"/>
  <c r="J36" i="1" l="1"/>
  <c r="J29" i="1"/>
  <c r="J21" i="1"/>
  <c r="J13" i="1"/>
  <c r="J49" i="1" l="1"/>
  <c r="J9" i="1" s="1"/>
</calcChain>
</file>

<file path=xl/sharedStrings.xml><?xml version="1.0" encoding="utf-8"?>
<sst xmlns="http://schemas.openxmlformats.org/spreadsheetml/2006/main" count="173" uniqueCount="112">
  <si>
    <t>Item</t>
  </si>
  <si>
    <t>Fonte</t>
  </si>
  <si>
    <t>Descrição</t>
  </si>
  <si>
    <t>Unidade</t>
  </si>
  <si>
    <t>Quantidade</t>
  </si>
  <si>
    <t>Preço Total
(R$)</t>
  </si>
  <si>
    <t>SINAPI</t>
  </si>
  <si>
    <t>IMPLANTAÇÃO DE INFRAESTRUTURA URBANA COMPREENDENDO, PAVIMENTAÇÃO ASFÁLTICA E PASSEIOS PÚBLICOS</t>
  </si>
  <si>
    <t>1.</t>
  </si>
  <si>
    <t>PAVIMENTAÇÃO E PASSEIOS PÚBLICOS - BAIRRO VILA NOVA</t>
  </si>
  <si>
    <t>1.1.</t>
  </si>
  <si>
    <t>SERVIÇOS PRELIMINARES</t>
  </si>
  <si>
    <t>1.1.1.</t>
  </si>
  <si>
    <t>PLACA DE OBRA EM CHAPA DE ACO GALVANIZADO</t>
  </si>
  <si>
    <t>M2</t>
  </si>
  <si>
    <t>1.1.2.</t>
  </si>
  <si>
    <t>EXECUÇÃO DE ALMOXARIFADO EM CANTEIRO DE OBRA EM CHAPA DE MADEIRA COMPENSADA, INCLUSO PRATELEIRAS. AF_02/2016</t>
  </si>
  <si>
    <t>1.2.</t>
  </si>
  <si>
    <t>TERRAPLENAGEM</t>
  </si>
  <si>
    <t>1.2.1.</t>
  </si>
  <si>
    <t>ESCAVACAO MECANICA DE MATERIAL 1A. CATEGORIA, PROVENIENTE DE CORTE DE SUBLEITO (C/TRATOR ESTEIRAS  160HP)</t>
  </si>
  <si>
    <t>M3</t>
  </si>
  <si>
    <t>1.2.2.</t>
  </si>
  <si>
    <t>CARGA E DESCARGA MECANICA DE SOLO UTILIZANDO CAMINHAO BASCULANTE 6,0M3/16T E PA CARREGADEIRA SOBRE PNEUS 128 HP, CAPACIDADE DA CAÇAMBA 1,7 A 2,8 M3, PESO OPERACIONAL 11632 KG</t>
  </si>
  <si>
    <t>1.2.3.</t>
  </si>
  <si>
    <t>TRANSPORTE COMERCIAL COM CAMINHAO BASCULANTE 6 M3, RODOVIA COM REVESTIMENTO PRIMARIO</t>
  </si>
  <si>
    <t>M3XKM</t>
  </si>
  <si>
    <t>1.2.4.</t>
  </si>
  <si>
    <t>REGULARIZACAO E COMPACTACAO DE SUBLEITO ATE 20 CM DE ESPESSURA</t>
  </si>
  <si>
    <t>1.2.5.</t>
  </si>
  <si>
    <t>ESCAVACAO E CARGA MATERIAL 1A CATEGORIA, UTILIZANDO TRATOR DE ESTEIRAS DE 110 A 160HP COM LAMINA, PESO OPERACIONAL * 13T  E PA CARREGADEIRA COM 170 HP.</t>
  </si>
  <si>
    <t>1.2.6.</t>
  </si>
  <si>
    <t>1.2.7.</t>
  </si>
  <si>
    <t>BASE DE SOLO CIMENTO 2% MISTURA EM USINA, COMPACTACAO 100% PROCTOR INTERMEDIARIO, EXCLUSIVE ESCAVACAO, CARGA E TRANSPORTE DO SOLO</t>
  </si>
  <si>
    <t>1.3.</t>
  </si>
  <si>
    <t>PAVIMENTAÇÃO</t>
  </si>
  <si>
    <t>1.3.1.</t>
  </si>
  <si>
    <t>GUIA (MEIO-FIO) E SARJETA CONJUGADOS DE CONCRETO, MOLDADA IN LOCO EM TRECHO RETO COM EXTRUSORA, GUIA 13 CM BASE X 22 CM ALTURA, SARJETA 30 CM BASE X 8,5 CM ALTURA. AF_06/2016</t>
  </si>
  <si>
    <t>M</t>
  </si>
  <si>
    <t>1.3.2.</t>
  </si>
  <si>
    <t>EXECUÇÃO DE IMPRIMAÇÃO COM ASFALTO DILUÍDO CM-30. AF_09/2017</t>
  </si>
  <si>
    <t>1.3.3.</t>
  </si>
  <si>
    <t>TRANSPORTE DE MATERIAL ASFALTICO, COM CAMINHÃO COM CAPACIDADE DE 20000 L EM RODOVIA PAVIMENTADA PARA DISTÂNCIAS MÉDIAS DE TRANSPORTE IGUAL OU INFERIOR A 100 KM. AF_02/2016</t>
  </si>
  <si>
    <t>TXKM</t>
  </si>
  <si>
    <t>1.3.4.</t>
  </si>
  <si>
    <t>PINTURA DE LIGACAO COM EMULSAO RR-1C</t>
  </si>
  <si>
    <t>1.3.5.</t>
  </si>
  <si>
    <t>1.3.6.</t>
  </si>
  <si>
    <t>CONSTRUÇÃO DE PAVIMENTO COM APLICAÇÃO DE CONCRETO BETUMINOSO USINADO A QUENTE (CBUQ), CAMADA DE ROLAMENTO, COM ESPESSURA DE 3,0 CM - EXCLUSIVE TRANSPORTE. AF_03/2017</t>
  </si>
  <si>
    <t>1.3.7.</t>
  </si>
  <si>
    <t>TRANSPORTE COM CAMINHÃO BASCULANTE DE 18 M3, EM VIA URBANA PAVIMENTADA, DMT ACIMA DE 30 KM (UNIDADE: TXKM). AF_09/2016</t>
  </si>
  <si>
    <t>1.4.</t>
  </si>
  <si>
    <t>CALÇADAS</t>
  </si>
  <si>
    <t>1.4.1.</t>
  </si>
  <si>
    <t>EXECUÇÃO DE PASSEIO (CALÇADA) OU PISO DE CONCRETO COM CONCRETO MOLDADO IN LOCO, FEITO EM OBRA, ACABAMENTO CONVENCIONAL, NÃO ARMADO. AF_07/2016</t>
  </si>
  <si>
    <t>1.4.2.</t>
  </si>
  <si>
    <t>LIMPEZA MANUAL DO TERRENO (C/ RASPAGEM SUPERFICIAL)</t>
  </si>
  <si>
    <t>1.4.3.</t>
  </si>
  <si>
    <t>Composição</t>
  </si>
  <si>
    <t>PISO TÁTIL DE DIRECIONAL/ALERTA COM LADRILHO HIDRAÚLICO DE 20X20X5 CM - INCLUIMDO FORNECIMENTO E ASSENTAMENTO</t>
  </si>
  <si>
    <t>1.4.4.</t>
  </si>
  <si>
    <t>1.4.5.</t>
  </si>
  <si>
    <t>1.4.6.</t>
  </si>
  <si>
    <t>COMPOSIÇÃO 2</t>
  </si>
  <si>
    <t>TENTO(ACABAMENTO DE LIMPA RODA), CONCRETO FCK 15 MPA, SEÇÃO    , MOLDADO IN LOCO, INCLUSIVE ESCAVAÇÃO</t>
  </si>
  <si>
    <t>METRO</t>
  </si>
  <si>
    <t>1.5.</t>
  </si>
  <si>
    <t>SINALIZAÇÃO VIARIA</t>
  </si>
  <si>
    <t>1.5.1.</t>
  </si>
  <si>
    <t>SINALIZACAO HORIZONTAL COM TINTA RETRORREFLETIVA A BASE DE RESINA ACRILICA COM MICROESFERAS DE VIDRO</t>
  </si>
  <si>
    <t>1.5.2.</t>
  </si>
  <si>
    <t>SINAPI-I</t>
  </si>
  <si>
    <t>PLACA DE SINALIZACAO EM CHAPA DE ACO NUM 16 COM PINTURA REFLETIVA</t>
  </si>
  <si>
    <t xml:space="preserve">M2    </t>
  </si>
  <si>
    <t>1.5.3.</t>
  </si>
  <si>
    <t>FORNECIMENTO E INSTALAÇÃO DE SUPORTE DE MADEIRA PARA PLACA DE SINALIZAÇÃO, FIXADO EM BASE DE CONCRETO E PINTURA</t>
  </si>
  <si>
    <t>UM</t>
  </si>
  <si>
    <t>1.5.4.</t>
  </si>
  <si>
    <t>PLACA ESMALTADA PARA  IDENTIFICACAO DE RUA, *45 CM X 25* CM</t>
  </si>
  <si>
    <t xml:space="preserve">UN    </t>
  </si>
  <si>
    <t>1.5.5.</t>
  </si>
  <si>
    <t>1.6.</t>
  </si>
  <si>
    <t>ADMINISTRAÇÃO LOCAL</t>
  </si>
  <si>
    <t>1.6.1.</t>
  </si>
  <si>
    <t>COMPOSIÇÃO 4</t>
  </si>
  <si>
    <t>ADMINISTRAÇÃO LOCAL DA OBRA</t>
  </si>
  <si>
    <t>UNIDADE</t>
  </si>
  <si>
    <t>1.7.</t>
  </si>
  <si>
    <t>CONTROLE TECNÓLÓGICO</t>
  </si>
  <si>
    <t>1.7.1.</t>
  </si>
  <si>
    <t>ENSAIO DE CONTROLE DO GRAU DE COMPACTACAO DA MISTURA ASFALTICA</t>
  </si>
  <si>
    <t>UN</t>
  </si>
  <si>
    <t>1.7.2.</t>
  </si>
  <si>
    <t>ENSAIO DE COMPACTACAO - AMOSTRAS NAO TRABALHADAS - ENERGIA NORMAL - SOLOS</t>
  </si>
  <si>
    <t>1.7.3.</t>
  </si>
  <si>
    <t>ENSAIO DE MASSA ESPECIFICA - IN SITU - METODO FRASCO DE AREIA - SOLOS</t>
  </si>
  <si>
    <t>1.7.4.</t>
  </si>
  <si>
    <t>ENSAIO DE TEOR DE UMIDADE - PROCESSO SPEEDY - SOLOS E AGREGADOS MIUDOS</t>
  </si>
  <si>
    <t xml:space="preserve">Preço Unitário </t>
  </si>
  <si>
    <t>DATA BASE(SINAPI) =</t>
  </si>
  <si>
    <t>03 / 2.018(DESONERADO)</t>
  </si>
  <si>
    <t xml:space="preserve">BDI = </t>
  </si>
  <si>
    <t xml:space="preserve">CUSTO TOTAL </t>
  </si>
  <si>
    <t>Mundo Novo/MS, XX de XXXXX de 2.018.</t>
  </si>
  <si>
    <t xml:space="preserve">PLANILHA DE PROPOSTA                                   </t>
  </si>
  <si>
    <t>CARIMBO CNPJ</t>
  </si>
  <si>
    <t>EMPRESA</t>
  </si>
  <si>
    <t>CNPJ</t>
  </si>
  <si>
    <t>ADMINISTRADOR / REPRESENTANTE</t>
  </si>
  <si>
    <t>CPF</t>
  </si>
  <si>
    <t xml:space="preserve">OBRA: EXECUÇÃO DE OBRAS VISANDO A IMPLANTAÇÃO DE INFRAESTRUTURA URBANA COM A PAVIMENTAÇÃO ASFÁLTICA </t>
  </si>
  <si>
    <t>LOCAL:  RUAS AFONSO PENA / RUA PRINCESA ISABEL/RUA MARECHAL HERMES DA FONSECA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</si>
</sst>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10"/>
      <name val="Arial Black"/>
      <family val="2"/>
    </font>
    <font>
      <b/>
      <sz val="12"/>
      <color indexed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3" fontId="2" fillId="0" borderId="5" xfId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3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justify" vertical="center" wrapText="1"/>
    </xf>
    <xf numFmtId="4" fontId="5" fillId="0" borderId="2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justify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justify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justify" vertical="center" wrapText="1"/>
    </xf>
    <xf numFmtId="4" fontId="5" fillId="0" borderId="26" xfId="0" applyNumberFormat="1" applyFont="1" applyBorder="1" applyAlignment="1">
      <alignment horizontal="center" vertical="center"/>
    </xf>
    <xf numFmtId="4" fontId="7" fillId="2" borderId="2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4" fontId="6" fillId="2" borderId="22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" fontId="7" fillId="0" borderId="0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0</xdr:row>
          <xdr:rowOff>47625</xdr:rowOff>
        </xdr:from>
        <xdr:to>
          <xdr:col>5</xdr:col>
          <xdr:colOff>3667125</xdr:colOff>
          <xdr:row>1</xdr:row>
          <xdr:rowOff>428625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J57"/>
  <sheetViews>
    <sheetView tabSelected="1" workbookViewId="0">
      <selection activeCell="D5" sqref="D5"/>
    </sheetView>
  </sheetViews>
  <sheetFormatPr defaultRowHeight="15" x14ac:dyDescent="0.25"/>
  <cols>
    <col min="4" max="4" width="5.7109375" style="1" customWidth="1"/>
    <col min="5" max="5" width="13.42578125" style="1" customWidth="1"/>
    <col min="6" max="6" width="56.7109375" style="2" customWidth="1"/>
    <col min="7" max="7" width="7.7109375" style="1" customWidth="1"/>
    <col min="8" max="8" width="10.140625" style="1" customWidth="1"/>
    <col min="9" max="9" width="12.7109375" style="1" customWidth="1"/>
    <col min="10" max="10" width="13.42578125" style="1" customWidth="1"/>
  </cols>
  <sheetData>
    <row r="1" spans="4:10" ht="36" customHeight="1" x14ac:dyDescent="0.25">
      <c r="D1" s="51"/>
      <c r="E1" s="52"/>
      <c r="F1" s="52"/>
      <c r="G1" s="53" t="s">
        <v>104</v>
      </c>
      <c r="H1" s="54"/>
      <c r="I1" s="54"/>
      <c r="J1" s="55"/>
    </row>
    <row r="2" spans="4:10" ht="36" customHeight="1" thickBot="1" x14ac:dyDescent="0.3">
      <c r="D2" s="4"/>
      <c r="E2" s="3"/>
      <c r="F2" s="3"/>
      <c r="G2" s="56"/>
      <c r="H2" s="57"/>
      <c r="I2" s="57"/>
      <c r="J2" s="58"/>
    </row>
    <row r="3" spans="4:10" x14ac:dyDescent="0.25">
      <c r="D3" s="65" t="s">
        <v>110</v>
      </c>
      <c r="E3" s="66"/>
      <c r="F3" s="66"/>
      <c r="G3" s="66"/>
      <c r="H3" s="66"/>
      <c r="I3" s="66"/>
      <c r="J3" s="67"/>
    </row>
    <row r="4" spans="4:10" x14ac:dyDescent="0.25">
      <c r="D4" s="37" t="s">
        <v>111</v>
      </c>
      <c r="E4" s="36"/>
      <c r="F4" s="38"/>
      <c r="G4" s="64" t="s">
        <v>99</v>
      </c>
      <c r="H4" s="64"/>
      <c r="I4" s="59" t="s">
        <v>100</v>
      </c>
      <c r="J4" s="60"/>
    </row>
    <row r="5" spans="4:10" ht="15.75" thickBot="1" x14ac:dyDescent="0.3">
      <c r="D5" s="39"/>
      <c r="E5" s="40"/>
      <c r="F5" s="40"/>
      <c r="G5" s="63" t="s">
        <v>101</v>
      </c>
      <c r="H5" s="63"/>
      <c r="I5" s="61">
        <v>0.28289999999999998</v>
      </c>
      <c r="J5" s="62"/>
    </row>
    <row r="6" spans="4:10" ht="15.75" thickBot="1" x14ac:dyDescent="0.3"/>
    <row r="7" spans="4:10" x14ac:dyDescent="0.25">
      <c r="D7" s="5" t="s">
        <v>0</v>
      </c>
      <c r="E7" s="6" t="s">
        <v>1</v>
      </c>
      <c r="F7" s="7" t="s">
        <v>2</v>
      </c>
      <c r="G7" s="6" t="s">
        <v>3</v>
      </c>
      <c r="H7" s="6" t="s">
        <v>4</v>
      </c>
      <c r="I7" s="6" t="s">
        <v>98</v>
      </c>
      <c r="J7" s="8" t="s">
        <v>5</v>
      </c>
    </row>
    <row r="8" spans="4:10" ht="15.75" thickBot="1" x14ac:dyDescent="0.3">
      <c r="D8" s="41" t="s">
        <v>7</v>
      </c>
      <c r="E8" s="42"/>
      <c r="F8" s="42"/>
      <c r="G8" s="42"/>
      <c r="H8" s="42"/>
      <c r="I8" s="42"/>
      <c r="J8" s="43"/>
    </row>
    <row r="9" spans="4:10" ht="15.75" thickBot="1" x14ac:dyDescent="0.3">
      <c r="D9" s="9" t="s">
        <v>8</v>
      </c>
      <c r="E9" s="10" t="s">
        <v>6</v>
      </c>
      <c r="F9" s="50" t="s">
        <v>9</v>
      </c>
      <c r="G9" s="50"/>
      <c r="H9" s="50"/>
      <c r="I9" s="50"/>
      <c r="J9" s="11">
        <f>J49</f>
        <v>0</v>
      </c>
    </row>
    <row r="10" spans="4:10" ht="15.75" thickBot="1" x14ac:dyDescent="0.3">
      <c r="D10" s="12" t="s">
        <v>10</v>
      </c>
      <c r="E10" s="13" t="s">
        <v>6</v>
      </c>
      <c r="F10" s="44" t="s">
        <v>11</v>
      </c>
      <c r="G10" s="44"/>
      <c r="H10" s="44"/>
      <c r="I10" s="44"/>
      <c r="J10" s="14">
        <f>SUM(J11:J12)</f>
        <v>0</v>
      </c>
    </row>
    <row r="11" spans="4:10" x14ac:dyDescent="0.25">
      <c r="D11" s="15" t="s">
        <v>12</v>
      </c>
      <c r="E11" s="16" t="s">
        <v>6</v>
      </c>
      <c r="F11" s="17" t="s">
        <v>13</v>
      </c>
      <c r="G11" s="16" t="s">
        <v>14</v>
      </c>
      <c r="H11" s="16">
        <v>6</v>
      </c>
      <c r="I11" s="16"/>
      <c r="J11" s="18">
        <f>I11*H11</f>
        <v>0</v>
      </c>
    </row>
    <row r="12" spans="4:10" ht="26.25" thickBot="1" x14ac:dyDescent="0.3">
      <c r="D12" s="19" t="s">
        <v>15</v>
      </c>
      <c r="E12" s="20" t="s">
        <v>6</v>
      </c>
      <c r="F12" s="21" t="s">
        <v>16</v>
      </c>
      <c r="G12" s="20" t="s">
        <v>14</v>
      </c>
      <c r="H12" s="20">
        <v>5</v>
      </c>
      <c r="I12" s="20"/>
      <c r="J12" s="22">
        <f>I12*H12</f>
        <v>0</v>
      </c>
    </row>
    <row r="13" spans="4:10" ht="15.75" thickBot="1" x14ac:dyDescent="0.3">
      <c r="D13" s="12" t="s">
        <v>17</v>
      </c>
      <c r="E13" s="13" t="s">
        <v>6</v>
      </c>
      <c r="F13" s="44" t="s">
        <v>18</v>
      </c>
      <c r="G13" s="44"/>
      <c r="H13" s="44"/>
      <c r="I13" s="44"/>
      <c r="J13" s="14">
        <f>SUM(J14:J20)</f>
        <v>0</v>
      </c>
    </row>
    <row r="14" spans="4:10" ht="25.5" x14ac:dyDescent="0.25">
      <c r="D14" s="15" t="s">
        <v>19</v>
      </c>
      <c r="E14" s="16" t="s">
        <v>6</v>
      </c>
      <c r="F14" s="17" t="s">
        <v>20</v>
      </c>
      <c r="G14" s="16" t="s">
        <v>21</v>
      </c>
      <c r="H14" s="16">
        <v>1912.06</v>
      </c>
      <c r="I14" s="16"/>
      <c r="J14" s="18">
        <f>I14*H14</f>
        <v>0</v>
      </c>
    </row>
    <row r="15" spans="4:10" ht="51" x14ac:dyDescent="0.25">
      <c r="D15" s="23" t="s">
        <v>22</v>
      </c>
      <c r="E15" s="24" t="s">
        <v>6</v>
      </c>
      <c r="F15" s="25" t="s">
        <v>23</v>
      </c>
      <c r="G15" s="24" t="s">
        <v>21</v>
      </c>
      <c r="H15" s="24">
        <v>1912.06</v>
      </c>
      <c r="I15" s="24"/>
      <c r="J15" s="26">
        <f>I15*H15</f>
        <v>0</v>
      </c>
    </row>
    <row r="16" spans="4:10" ht="25.5" x14ac:dyDescent="0.25">
      <c r="D16" s="23" t="s">
        <v>24</v>
      </c>
      <c r="E16" s="24" t="s">
        <v>6</v>
      </c>
      <c r="F16" s="25" t="s">
        <v>25</v>
      </c>
      <c r="G16" s="24" t="s">
        <v>26</v>
      </c>
      <c r="H16" s="24">
        <v>14340.449999999999</v>
      </c>
      <c r="I16" s="24"/>
      <c r="J16" s="26">
        <f t="shared" ref="J16:J19" si="0">I16*H16</f>
        <v>0</v>
      </c>
    </row>
    <row r="17" spans="4:10" ht="25.5" x14ac:dyDescent="0.25">
      <c r="D17" s="23" t="s">
        <v>27</v>
      </c>
      <c r="E17" s="24" t="s">
        <v>6</v>
      </c>
      <c r="F17" s="25" t="s">
        <v>28</v>
      </c>
      <c r="G17" s="24" t="s">
        <v>14</v>
      </c>
      <c r="H17" s="24">
        <v>6373.5599999999995</v>
      </c>
      <c r="I17" s="24"/>
      <c r="J17" s="26">
        <f t="shared" si="0"/>
        <v>0</v>
      </c>
    </row>
    <row r="18" spans="4:10" ht="38.25" x14ac:dyDescent="0.25">
      <c r="D18" s="23" t="s">
        <v>29</v>
      </c>
      <c r="E18" s="24" t="s">
        <v>6</v>
      </c>
      <c r="F18" s="25" t="s">
        <v>30</v>
      </c>
      <c r="G18" s="24" t="s">
        <v>21</v>
      </c>
      <c r="H18" s="24">
        <v>956.03000000000009</v>
      </c>
      <c r="I18" s="24"/>
      <c r="J18" s="26">
        <f t="shared" si="0"/>
        <v>0</v>
      </c>
    </row>
    <row r="19" spans="4:10" ht="25.5" x14ac:dyDescent="0.25">
      <c r="D19" s="23" t="s">
        <v>31</v>
      </c>
      <c r="E19" s="24" t="s">
        <v>6</v>
      </c>
      <c r="F19" s="25" t="s">
        <v>25</v>
      </c>
      <c r="G19" s="24" t="s">
        <v>26</v>
      </c>
      <c r="H19" s="24">
        <v>5975.18</v>
      </c>
      <c r="I19" s="24"/>
      <c r="J19" s="26">
        <f t="shared" si="0"/>
        <v>0</v>
      </c>
    </row>
    <row r="20" spans="4:10" ht="39" thickBot="1" x14ac:dyDescent="0.3">
      <c r="D20" s="19" t="s">
        <v>32</v>
      </c>
      <c r="E20" s="20" t="s">
        <v>6</v>
      </c>
      <c r="F20" s="21" t="s">
        <v>33</v>
      </c>
      <c r="G20" s="20" t="s">
        <v>21</v>
      </c>
      <c r="H20" s="20">
        <v>956.03000000000009</v>
      </c>
      <c r="I20" s="20"/>
      <c r="J20" s="22">
        <f>I20*H20</f>
        <v>0</v>
      </c>
    </row>
    <row r="21" spans="4:10" ht="15.75" thickBot="1" x14ac:dyDescent="0.3">
      <c r="D21" s="12" t="s">
        <v>34</v>
      </c>
      <c r="E21" s="13" t="s">
        <v>6</v>
      </c>
      <c r="F21" s="44" t="s">
        <v>35</v>
      </c>
      <c r="G21" s="44"/>
      <c r="H21" s="44"/>
      <c r="I21" s="44"/>
      <c r="J21" s="14">
        <f>SUM(J22:J28)</f>
        <v>0</v>
      </c>
    </row>
    <row r="22" spans="4:10" ht="38.25" x14ac:dyDescent="0.25">
      <c r="D22" s="15" t="s">
        <v>36</v>
      </c>
      <c r="E22" s="16" t="s">
        <v>6</v>
      </c>
      <c r="F22" s="17" t="s">
        <v>37</v>
      </c>
      <c r="G22" s="16" t="s">
        <v>38</v>
      </c>
      <c r="H22" s="16">
        <v>1702.46</v>
      </c>
      <c r="I22" s="16"/>
      <c r="J22" s="18">
        <f>I22*H22</f>
        <v>0</v>
      </c>
    </row>
    <row r="23" spans="4:10" ht="25.5" x14ac:dyDescent="0.25">
      <c r="D23" s="23" t="s">
        <v>39</v>
      </c>
      <c r="E23" s="24" t="s">
        <v>6</v>
      </c>
      <c r="F23" s="25" t="s">
        <v>40</v>
      </c>
      <c r="G23" s="24" t="s">
        <v>14</v>
      </c>
      <c r="H23" s="24">
        <v>5647.46</v>
      </c>
      <c r="I23" s="24"/>
      <c r="J23" s="26">
        <f>I23*H23</f>
        <v>0</v>
      </c>
    </row>
    <row r="24" spans="4:10" ht="51" x14ac:dyDescent="0.25">
      <c r="D24" s="23" t="s">
        <v>41</v>
      </c>
      <c r="E24" s="24" t="s">
        <v>6</v>
      </c>
      <c r="F24" s="25" t="s">
        <v>42</v>
      </c>
      <c r="G24" s="24" t="s">
        <v>43</v>
      </c>
      <c r="H24" s="24">
        <v>3472.61</v>
      </c>
      <c r="I24" s="24"/>
      <c r="J24" s="26">
        <f t="shared" ref="J24:J27" si="1">I24*H24</f>
        <v>0</v>
      </c>
    </row>
    <row r="25" spans="4:10" x14ac:dyDescent="0.25">
      <c r="D25" s="23" t="s">
        <v>44</v>
      </c>
      <c r="E25" s="24" t="s">
        <v>6</v>
      </c>
      <c r="F25" s="25" t="s">
        <v>45</v>
      </c>
      <c r="G25" s="24" t="s">
        <v>14</v>
      </c>
      <c r="H25" s="24">
        <v>5647.46</v>
      </c>
      <c r="I25" s="24"/>
      <c r="J25" s="26">
        <f t="shared" si="1"/>
        <v>0</v>
      </c>
    </row>
    <row r="26" spans="4:10" ht="51" x14ac:dyDescent="0.25">
      <c r="D26" s="23" t="s">
        <v>46</v>
      </c>
      <c r="E26" s="24" t="s">
        <v>6</v>
      </c>
      <c r="F26" s="25" t="s">
        <v>42</v>
      </c>
      <c r="G26" s="24" t="s">
        <v>43</v>
      </c>
      <c r="H26" s="24">
        <v>1335.6100000000001</v>
      </c>
      <c r="I26" s="24"/>
      <c r="J26" s="26">
        <f t="shared" si="1"/>
        <v>0</v>
      </c>
    </row>
    <row r="27" spans="4:10" ht="38.25" x14ac:dyDescent="0.25">
      <c r="D27" s="23" t="s">
        <v>47</v>
      </c>
      <c r="E27" s="24" t="s">
        <v>6</v>
      </c>
      <c r="F27" s="25" t="s">
        <v>48</v>
      </c>
      <c r="G27" s="24" t="s">
        <v>21</v>
      </c>
      <c r="H27" s="24">
        <v>169.41</v>
      </c>
      <c r="I27" s="24"/>
      <c r="J27" s="26">
        <f t="shared" si="1"/>
        <v>0</v>
      </c>
    </row>
    <row r="28" spans="4:10" ht="26.25" thickBot="1" x14ac:dyDescent="0.3">
      <c r="D28" s="19" t="s">
        <v>49</v>
      </c>
      <c r="E28" s="20" t="s">
        <v>6</v>
      </c>
      <c r="F28" s="21" t="s">
        <v>50</v>
      </c>
      <c r="G28" s="20" t="s">
        <v>43</v>
      </c>
      <c r="H28" s="20">
        <v>44724.239999999991</v>
      </c>
      <c r="I28" s="20"/>
      <c r="J28" s="22">
        <f>I28*H28</f>
        <v>0</v>
      </c>
    </row>
    <row r="29" spans="4:10" ht="15.75" thickBot="1" x14ac:dyDescent="0.3">
      <c r="D29" s="12" t="s">
        <v>51</v>
      </c>
      <c r="E29" s="13" t="s">
        <v>6</v>
      </c>
      <c r="F29" s="44" t="s">
        <v>52</v>
      </c>
      <c r="G29" s="44"/>
      <c r="H29" s="44"/>
      <c r="I29" s="44"/>
      <c r="J29" s="14">
        <f>SUM(J30:J35)</f>
        <v>0</v>
      </c>
    </row>
    <row r="30" spans="4:10" ht="38.25" x14ac:dyDescent="0.25">
      <c r="D30" s="15" t="s">
        <v>53</v>
      </c>
      <c r="E30" s="16" t="s">
        <v>6</v>
      </c>
      <c r="F30" s="17" t="s">
        <v>54</v>
      </c>
      <c r="G30" s="16" t="s">
        <v>21</v>
      </c>
      <c r="H30" s="16">
        <v>7.82</v>
      </c>
      <c r="I30" s="16"/>
      <c r="J30" s="18">
        <f>I30*H30</f>
        <v>0</v>
      </c>
    </row>
    <row r="31" spans="4:10" x14ac:dyDescent="0.25">
      <c r="D31" s="23" t="s">
        <v>55</v>
      </c>
      <c r="E31" s="24" t="s">
        <v>6</v>
      </c>
      <c r="F31" s="25" t="s">
        <v>56</v>
      </c>
      <c r="G31" s="24" t="s">
        <v>14</v>
      </c>
      <c r="H31" s="24">
        <v>130.68</v>
      </c>
      <c r="I31" s="24"/>
      <c r="J31" s="26">
        <f>I31*H31</f>
        <v>0</v>
      </c>
    </row>
    <row r="32" spans="4:10" ht="25.5" x14ac:dyDescent="0.25">
      <c r="D32" s="23" t="s">
        <v>57</v>
      </c>
      <c r="E32" s="24" t="s">
        <v>58</v>
      </c>
      <c r="F32" s="25" t="s">
        <v>59</v>
      </c>
      <c r="G32" s="24" t="s">
        <v>14</v>
      </c>
      <c r="H32" s="24">
        <v>6.6</v>
      </c>
      <c r="I32" s="24"/>
      <c r="J32" s="26">
        <f t="shared" ref="J32:J34" si="2">I32*H32</f>
        <v>0</v>
      </c>
    </row>
    <row r="33" spans="4:10" ht="38.25" x14ac:dyDescent="0.25">
      <c r="D33" s="23" t="s">
        <v>60</v>
      </c>
      <c r="E33" s="24" t="s">
        <v>6</v>
      </c>
      <c r="F33" s="25" t="s">
        <v>54</v>
      </c>
      <c r="G33" s="24" t="s">
        <v>21</v>
      </c>
      <c r="H33" s="24">
        <v>145.21</v>
      </c>
      <c r="I33" s="24"/>
      <c r="J33" s="26">
        <f t="shared" si="2"/>
        <v>0</v>
      </c>
    </row>
    <row r="34" spans="4:10" x14ac:dyDescent="0.25">
      <c r="D34" s="23" t="s">
        <v>61</v>
      </c>
      <c r="E34" s="24" t="s">
        <v>6</v>
      </c>
      <c r="F34" s="25" t="s">
        <v>56</v>
      </c>
      <c r="G34" s="24" t="s">
        <v>14</v>
      </c>
      <c r="H34" s="24">
        <v>2420.34</v>
      </c>
      <c r="I34" s="24"/>
      <c r="J34" s="26">
        <f t="shared" si="2"/>
        <v>0</v>
      </c>
    </row>
    <row r="35" spans="4:10" ht="26.25" thickBot="1" x14ac:dyDescent="0.3">
      <c r="D35" s="19" t="s">
        <v>62</v>
      </c>
      <c r="E35" s="20" t="s">
        <v>63</v>
      </c>
      <c r="F35" s="21" t="s">
        <v>64</v>
      </c>
      <c r="G35" s="20" t="s">
        <v>65</v>
      </c>
      <c r="H35" s="20">
        <v>15.72</v>
      </c>
      <c r="I35" s="20"/>
      <c r="J35" s="22">
        <f>I35*H35</f>
        <v>0</v>
      </c>
    </row>
    <row r="36" spans="4:10" ht="15.75" thickBot="1" x14ac:dyDescent="0.3">
      <c r="D36" s="12" t="s">
        <v>66</v>
      </c>
      <c r="E36" s="13" t="s">
        <v>6</v>
      </c>
      <c r="F36" s="44" t="s">
        <v>67</v>
      </c>
      <c r="G36" s="44"/>
      <c r="H36" s="44"/>
      <c r="I36" s="44"/>
      <c r="J36" s="14">
        <f>SUM(J37:J41)</f>
        <v>0</v>
      </c>
    </row>
    <row r="37" spans="4:10" ht="25.5" x14ac:dyDescent="0.25">
      <c r="D37" s="15" t="s">
        <v>68</v>
      </c>
      <c r="E37" s="16" t="s">
        <v>6</v>
      </c>
      <c r="F37" s="17" t="s">
        <v>69</v>
      </c>
      <c r="G37" s="16" t="s">
        <v>14</v>
      </c>
      <c r="H37" s="16">
        <v>229.77</v>
      </c>
      <c r="I37" s="16"/>
      <c r="J37" s="18">
        <f>I37*H37</f>
        <v>0</v>
      </c>
    </row>
    <row r="38" spans="4:10" ht="25.5" x14ac:dyDescent="0.25">
      <c r="D38" s="23" t="s">
        <v>70</v>
      </c>
      <c r="E38" s="24" t="s">
        <v>71</v>
      </c>
      <c r="F38" s="25" t="s">
        <v>72</v>
      </c>
      <c r="G38" s="24" t="s">
        <v>73</v>
      </c>
      <c r="H38" s="24">
        <v>4.59</v>
      </c>
      <c r="I38" s="24"/>
      <c r="J38" s="26">
        <f>I38*H38</f>
        <v>0</v>
      </c>
    </row>
    <row r="39" spans="4:10" ht="25.5" x14ac:dyDescent="0.25">
      <c r="D39" s="23" t="s">
        <v>74</v>
      </c>
      <c r="E39" s="24" t="s">
        <v>58</v>
      </c>
      <c r="F39" s="25" t="s">
        <v>75</v>
      </c>
      <c r="G39" s="24" t="s">
        <v>76</v>
      </c>
      <c r="H39" s="24">
        <v>6</v>
      </c>
      <c r="I39" s="24"/>
      <c r="J39" s="26">
        <f>I39*H39</f>
        <v>0</v>
      </c>
    </row>
    <row r="40" spans="4:10" x14ac:dyDescent="0.25">
      <c r="D40" s="23" t="s">
        <v>77</v>
      </c>
      <c r="E40" s="24" t="s">
        <v>6</v>
      </c>
      <c r="F40" s="25" t="s">
        <v>78</v>
      </c>
      <c r="G40" s="24" t="s">
        <v>79</v>
      </c>
      <c r="H40" s="24">
        <v>9</v>
      </c>
      <c r="I40" s="24"/>
      <c r="J40" s="26">
        <f>I40*H40</f>
        <v>0</v>
      </c>
    </row>
    <row r="41" spans="4:10" ht="26.25" thickBot="1" x14ac:dyDescent="0.3">
      <c r="D41" s="19" t="s">
        <v>80</v>
      </c>
      <c r="E41" s="20" t="s">
        <v>58</v>
      </c>
      <c r="F41" s="21" t="s">
        <v>75</v>
      </c>
      <c r="G41" s="20" t="s">
        <v>76</v>
      </c>
      <c r="H41" s="20">
        <v>9</v>
      </c>
      <c r="I41" s="20"/>
      <c r="J41" s="22">
        <f>I41*H41</f>
        <v>0</v>
      </c>
    </row>
    <row r="42" spans="4:10" ht="15.75" thickBot="1" x14ac:dyDescent="0.3">
      <c r="D42" s="12" t="s">
        <v>81</v>
      </c>
      <c r="E42" s="13" t="s">
        <v>6</v>
      </c>
      <c r="F42" s="44" t="s">
        <v>82</v>
      </c>
      <c r="G42" s="44"/>
      <c r="H42" s="44"/>
      <c r="I42" s="44"/>
      <c r="J42" s="14">
        <f>SUM(J43)</f>
        <v>0</v>
      </c>
    </row>
    <row r="43" spans="4:10" ht="15.75" thickBot="1" x14ac:dyDescent="0.3">
      <c r="D43" s="27" t="s">
        <v>83</v>
      </c>
      <c r="E43" s="28" t="s">
        <v>84</v>
      </c>
      <c r="F43" s="29" t="s">
        <v>85</v>
      </c>
      <c r="G43" s="28" t="s">
        <v>86</v>
      </c>
      <c r="H43" s="28">
        <v>1</v>
      </c>
      <c r="I43" s="28"/>
      <c r="J43" s="30">
        <f>I43*H43</f>
        <v>0</v>
      </c>
    </row>
    <row r="44" spans="4:10" ht="15.75" thickBot="1" x14ac:dyDescent="0.3">
      <c r="D44" s="12" t="s">
        <v>87</v>
      </c>
      <c r="E44" s="13" t="s">
        <v>6</v>
      </c>
      <c r="F44" s="44" t="s">
        <v>88</v>
      </c>
      <c r="G44" s="44"/>
      <c r="H44" s="44"/>
      <c r="I44" s="44"/>
      <c r="J44" s="14">
        <f>SUM(J45:J48)</f>
        <v>0</v>
      </c>
    </row>
    <row r="45" spans="4:10" ht="25.5" x14ac:dyDescent="0.25">
      <c r="D45" s="15" t="s">
        <v>89</v>
      </c>
      <c r="E45" s="16" t="s">
        <v>6</v>
      </c>
      <c r="F45" s="17" t="s">
        <v>90</v>
      </c>
      <c r="G45" s="16" t="s">
        <v>91</v>
      </c>
      <c r="H45" s="16">
        <v>5</v>
      </c>
      <c r="I45" s="16"/>
      <c r="J45" s="18">
        <f>I45*H45</f>
        <v>0</v>
      </c>
    </row>
    <row r="46" spans="4:10" ht="25.5" x14ac:dyDescent="0.25">
      <c r="D46" s="23" t="s">
        <v>92</v>
      </c>
      <c r="E46" s="24" t="s">
        <v>6</v>
      </c>
      <c r="F46" s="25" t="s">
        <v>93</v>
      </c>
      <c r="G46" s="24" t="s">
        <v>91</v>
      </c>
      <c r="H46" s="24">
        <v>1</v>
      </c>
      <c r="I46" s="24"/>
      <c r="J46" s="26">
        <f>I46*H46</f>
        <v>0</v>
      </c>
    </row>
    <row r="47" spans="4:10" ht="25.5" x14ac:dyDescent="0.25">
      <c r="D47" s="23" t="s">
        <v>94</v>
      </c>
      <c r="E47" s="24" t="s">
        <v>6</v>
      </c>
      <c r="F47" s="25" t="s">
        <v>95</v>
      </c>
      <c r="G47" s="24" t="s">
        <v>91</v>
      </c>
      <c r="H47" s="24">
        <v>5</v>
      </c>
      <c r="I47" s="24"/>
      <c r="J47" s="26">
        <f>I47*H47</f>
        <v>0</v>
      </c>
    </row>
    <row r="48" spans="4:10" ht="26.25" thickBot="1" x14ac:dyDescent="0.3">
      <c r="D48" s="19" t="s">
        <v>96</v>
      </c>
      <c r="E48" s="20" t="s">
        <v>6</v>
      </c>
      <c r="F48" s="21" t="s">
        <v>97</v>
      </c>
      <c r="G48" s="20" t="s">
        <v>91</v>
      </c>
      <c r="H48" s="20">
        <v>5</v>
      </c>
      <c r="I48" s="20"/>
      <c r="J48" s="22">
        <f>I48*H48</f>
        <v>0</v>
      </c>
    </row>
    <row r="49" spans="4:10" ht="15" customHeight="1" thickBot="1" x14ac:dyDescent="0.3">
      <c r="D49" s="48" t="s">
        <v>102</v>
      </c>
      <c r="E49" s="49"/>
      <c r="F49" s="49"/>
      <c r="G49" s="49"/>
      <c r="H49" s="49"/>
      <c r="I49" s="49"/>
      <c r="J49" s="31">
        <f>SUM(J44,J42,J36,J29,J21,J13,J10)</f>
        <v>0</v>
      </c>
    </row>
    <row r="50" spans="4:10" x14ac:dyDescent="0.25">
      <c r="D50" s="32"/>
      <c r="E50" s="32"/>
      <c r="F50" s="32"/>
      <c r="G50" s="32"/>
      <c r="H50" s="32"/>
      <c r="I50" s="32"/>
      <c r="J50" s="33"/>
    </row>
    <row r="51" spans="4:10" x14ac:dyDescent="0.25">
      <c r="D51" s="46" t="s">
        <v>103</v>
      </c>
      <c r="E51" s="46"/>
      <c r="F51" s="46"/>
      <c r="G51" s="45" t="s">
        <v>105</v>
      </c>
      <c r="H51" s="45"/>
      <c r="I51" s="45"/>
      <c r="J51" s="45"/>
    </row>
    <row r="52" spans="4:10" x14ac:dyDescent="0.25">
      <c r="D52" s="34"/>
      <c r="E52" s="34"/>
      <c r="F52" s="35"/>
      <c r="G52" s="45"/>
      <c r="H52" s="45"/>
      <c r="I52" s="45"/>
      <c r="J52" s="45"/>
    </row>
    <row r="53" spans="4:10" x14ac:dyDescent="0.25">
      <c r="D53" s="34"/>
      <c r="E53" s="34"/>
      <c r="F53" s="35"/>
      <c r="G53" s="45"/>
      <c r="H53" s="45"/>
      <c r="I53" s="45"/>
      <c r="J53" s="45"/>
    </row>
    <row r="54" spans="4:10" x14ac:dyDescent="0.25">
      <c r="D54" s="47" t="s">
        <v>106</v>
      </c>
      <c r="E54" s="47"/>
      <c r="F54" s="47"/>
      <c r="G54" s="45"/>
      <c r="H54" s="45"/>
      <c r="I54" s="45"/>
      <c r="J54" s="45"/>
    </row>
    <row r="55" spans="4:10" x14ac:dyDescent="0.25">
      <c r="D55" s="47" t="s">
        <v>107</v>
      </c>
      <c r="E55" s="47"/>
      <c r="F55" s="47"/>
      <c r="G55" s="45"/>
      <c r="H55" s="45"/>
      <c r="I55" s="45"/>
      <c r="J55" s="45"/>
    </row>
    <row r="56" spans="4:10" x14ac:dyDescent="0.25">
      <c r="D56" s="47" t="s">
        <v>108</v>
      </c>
      <c r="E56" s="47"/>
      <c r="F56" s="47"/>
      <c r="G56" s="45"/>
      <c r="H56" s="45"/>
      <c r="I56" s="45"/>
      <c r="J56" s="45"/>
    </row>
    <row r="57" spans="4:10" x14ac:dyDescent="0.25">
      <c r="D57" s="47" t="s">
        <v>109</v>
      </c>
      <c r="E57" s="47"/>
      <c r="F57" s="47"/>
      <c r="G57" s="45"/>
      <c r="H57" s="45"/>
      <c r="I57" s="45"/>
      <c r="J57" s="45"/>
    </row>
  </sheetData>
  <mergeCells count="23">
    <mergeCell ref="D1:F1"/>
    <mergeCell ref="G1:J2"/>
    <mergeCell ref="I4:J4"/>
    <mergeCell ref="I5:J5"/>
    <mergeCell ref="G5:H5"/>
    <mergeCell ref="G4:H4"/>
    <mergeCell ref="D3:J3"/>
    <mergeCell ref="D8:J8"/>
    <mergeCell ref="F42:I42"/>
    <mergeCell ref="F44:I44"/>
    <mergeCell ref="G51:J57"/>
    <mergeCell ref="D51:F51"/>
    <mergeCell ref="D54:F54"/>
    <mergeCell ref="D55:F55"/>
    <mergeCell ref="D56:F56"/>
    <mergeCell ref="D57:F57"/>
    <mergeCell ref="D49:I49"/>
    <mergeCell ref="F21:I21"/>
    <mergeCell ref="F13:I13"/>
    <mergeCell ref="F10:I10"/>
    <mergeCell ref="F9:I9"/>
    <mergeCell ref="F29:I29"/>
    <mergeCell ref="F36:I36"/>
  </mergeCells>
  <pageMargins left="0.31496062992125984" right="0.19685039370078741" top="0.39370078740157483" bottom="0.39370078740157483" header="0.31496062992125984" footer="0.31496062992125984"/>
  <pageSetup paperSize="9" scale="80" orientation="portrait" horizontalDpi="0" verticalDpi="0" r:id="rId1"/>
  <rowBreaks count="1" manualBreakCount="1">
    <brk id="35" max="16383" man="1"/>
  </row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Pict="0" r:id="rId5">
            <anchor moveWithCells="1" sizeWithCells="1">
              <from>
                <xdr:col>3</xdr:col>
                <xdr:colOff>19050</xdr:colOff>
                <xdr:row>0</xdr:row>
                <xdr:rowOff>47625</xdr:rowOff>
              </from>
              <to>
                <xdr:col>5</xdr:col>
                <xdr:colOff>3667125</xdr:colOff>
                <xdr:row>1</xdr:row>
                <xdr:rowOff>428625</xdr:rowOff>
              </to>
            </anchor>
          </objectPr>
        </oleObject>
      </mc:Choice>
      <mc:Fallback>
        <oleObject progId="StaticMetafil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Xavier Neto</dc:creator>
  <cp:lastModifiedBy>Raymundo Xavier Neto</cp:lastModifiedBy>
  <cp:lastPrinted>2018-09-25T11:17:46Z</cp:lastPrinted>
  <dcterms:created xsi:type="dcterms:W3CDTF">2018-09-25T10:29:02Z</dcterms:created>
  <dcterms:modified xsi:type="dcterms:W3CDTF">2018-09-25T18:22:49Z</dcterms:modified>
</cp:coreProperties>
</file>